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filterPrivacy="1"/>
  <xr:revisionPtr revIDLastSave="0" documentId="13_ncr:1_{0286F533-F79D-49C4-87B4-B1E36DF1711A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PLANEJAMENTO DE TURMA" sheetId="11" r:id="rId1"/>
    <sheet name="2019" sheetId="9" r:id="rId2"/>
    <sheet name="2020" sheetId="7" r:id="rId3"/>
    <sheet name="2021" sheetId="10" r:id="rId4"/>
  </sheets>
  <definedNames>
    <definedName name="_xlnm.Print_Area" localSheetId="1">'2019'!$B$5:$X$51</definedName>
    <definedName name="_xlnm.Print_Area" localSheetId="2">'2020'!$B$5:$X$51</definedName>
    <definedName name="_xlnm.Print_Area" localSheetId="3">'2021'!$B$5:$X$51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5" i="11" l="1"/>
  <c r="D24" i="11"/>
  <c r="D23" i="11"/>
  <c r="F21" i="11"/>
  <c r="G28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34" i="11"/>
  <c r="G29" i="11" l="1"/>
  <c r="F25" i="11" l="1"/>
  <c r="F24" i="11"/>
  <c r="F23" i="11"/>
  <c r="E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F22" i="11" l="1"/>
  <c r="G54" i="11"/>
  <c r="F30" i="11"/>
  <c r="F54" i="11"/>
  <c r="X44" i="10" l="1"/>
  <c r="W44" i="10"/>
  <c r="V44" i="10"/>
  <c r="U44" i="10"/>
  <c r="T44" i="10"/>
  <c r="S44" i="10"/>
  <c r="R44" i="10"/>
  <c r="P44" i="10"/>
  <c r="O44" i="10"/>
  <c r="N44" i="10"/>
  <c r="M44" i="10"/>
  <c r="L44" i="10"/>
  <c r="K44" i="10"/>
  <c r="J44" i="10"/>
  <c r="H44" i="10"/>
  <c r="G44" i="10"/>
  <c r="F44" i="10"/>
  <c r="E44" i="10"/>
  <c r="D44" i="10"/>
  <c r="C44" i="10"/>
  <c r="B44" i="10"/>
  <c r="X34" i="10"/>
  <c r="W34" i="10"/>
  <c r="V34" i="10"/>
  <c r="U34" i="10"/>
  <c r="T34" i="10"/>
  <c r="S34" i="10"/>
  <c r="R34" i="10"/>
  <c r="P34" i="10"/>
  <c r="O34" i="10"/>
  <c r="N34" i="10"/>
  <c r="M34" i="10"/>
  <c r="L34" i="10"/>
  <c r="K34" i="10"/>
  <c r="J34" i="10"/>
  <c r="H34" i="10"/>
  <c r="G34" i="10"/>
  <c r="F34" i="10"/>
  <c r="E34" i="10"/>
  <c r="D34" i="10"/>
  <c r="C34" i="10"/>
  <c r="B34" i="10"/>
  <c r="X23" i="10"/>
  <c r="W23" i="10"/>
  <c r="V23" i="10"/>
  <c r="U23" i="10"/>
  <c r="T23" i="10"/>
  <c r="S23" i="10"/>
  <c r="R23" i="10"/>
  <c r="P23" i="10"/>
  <c r="O23" i="10"/>
  <c r="N23" i="10"/>
  <c r="M23" i="10"/>
  <c r="L23" i="10"/>
  <c r="K23" i="10"/>
  <c r="J23" i="10"/>
  <c r="H23" i="10"/>
  <c r="G23" i="10"/>
  <c r="F23" i="10"/>
  <c r="E23" i="10"/>
  <c r="D23" i="10"/>
  <c r="C23" i="10"/>
  <c r="B23" i="10"/>
  <c r="X13" i="10"/>
  <c r="W13" i="10"/>
  <c r="V13" i="10"/>
  <c r="U13" i="10"/>
  <c r="T13" i="10"/>
  <c r="S13" i="10"/>
  <c r="R13" i="10"/>
  <c r="P13" i="10"/>
  <c r="O13" i="10"/>
  <c r="N13" i="10"/>
  <c r="M13" i="10"/>
  <c r="L13" i="10"/>
  <c r="K13" i="10"/>
  <c r="J13" i="10"/>
  <c r="H13" i="10"/>
  <c r="G13" i="10"/>
  <c r="F13" i="10"/>
  <c r="E13" i="10"/>
  <c r="D13" i="10"/>
  <c r="C13" i="10"/>
  <c r="B13" i="10"/>
  <c r="B11" i="10"/>
  <c r="J11" i="10" s="1"/>
  <c r="B5" i="10"/>
  <c r="B14" i="10" l="1"/>
  <c r="C14" i="10" s="1"/>
  <c r="D14" i="10" s="1"/>
  <c r="E14" i="10" s="1"/>
  <c r="F14" i="10" s="1"/>
  <c r="G14" i="10" s="1"/>
  <c r="H14" i="10" s="1"/>
  <c r="B15" i="10" s="1"/>
  <c r="C15" i="10" s="1"/>
  <c r="D15" i="10" s="1"/>
  <c r="E15" i="10" s="1"/>
  <c r="F15" i="10" s="1"/>
  <c r="G15" i="10" s="1"/>
  <c r="H15" i="10" s="1"/>
  <c r="B16" i="10" s="1"/>
  <c r="C16" i="10" s="1"/>
  <c r="D16" i="10" s="1"/>
  <c r="E16" i="10" s="1"/>
  <c r="F16" i="10" s="1"/>
  <c r="G16" i="10" s="1"/>
  <c r="H16" i="10" s="1"/>
  <c r="B17" i="10" s="1"/>
  <c r="C17" i="10" s="1"/>
  <c r="D17" i="10" s="1"/>
  <c r="E17" i="10" s="1"/>
  <c r="F17" i="10" s="1"/>
  <c r="G17" i="10" s="1"/>
  <c r="H17" i="10" s="1"/>
  <c r="B18" i="10" s="1"/>
  <c r="C18" i="10" s="1"/>
  <c r="D18" i="10" s="1"/>
  <c r="E18" i="10" s="1"/>
  <c r="F18" i="10" s="1"/>
  <c r="G18" i="10" s="1"/>
  <c r="H18" i="10" s="1"/>
  <c r="J14" i="10"/>
  <c r="K14" i="10" s="1"/>
  <c r="L14" i="10" s="1"/>
  <c r="M14" i="10" s="1"/>
  <c r="N14" i="10" s="1"/>
  <c r="O14" i="10" s="1"/>
  <c r="P14" i="10" s="1"/>
  <c r="J15" i="10" s="1"/>
  <c r="K15" i="10" s="1"/>
  <c r="L15" i="10" s="1"/>
  <c r="M15" i="10" s="1"/>
  <c r="N15" i="10" s="1"/>
  <c r="O15" i="10" s="1"/>
  <c r="P15" i="10" s="1"/>
  <c r="J16" i="10" s="1"/>
  <c r="K16" i="10" s="1"/>
  <c r="L16" i="10" s="1"/>
  <c r="M16" i="10" s="1"/>
  <c r="N16" i="10" s="1"/>
  <c r="O16" i="10" s="1"/>
  <c r="P16" i="10" s="1"/>
  <c r="J17" i="10" s="1"/>
  <c r="K17" i="10" s="1"/>
  <c r="L17" i="10" s="1"/>
  <c r="M17" i="10" s="1"/>
  <c r="N17" i="10" s="1"/>
  <c r="O17" i="10" s="1"/>
  <c r="P17" i="10" s="1"/>
  <c r="J18" i="10" s="1"/>
  <c r="K18" i="10" s="1"/>
  <c r="L18" i="10" s="1"/>
  <c r="M18" i="10" s="1"/>
  <c r="N18" i="10" s="1"/>
  <c r="O18" i="10" s="1"/>
  <c r="P18" i="10" s="1"/>
  <c r="R11" i="10"/>
  <c r="X44" i="9"/>
  <c r="W44" i="9"/>
  <c r="V44" i="9"/>
  <c r="U44" i="9"/>
  <c r="T44" i="9"/>
  <c r="S44" i="9"/>
  <c r="R44" i="9"/>
  <c r="P44" i="9"/>
  <c r="O44" i="9"/>
  <c r="N44" i="9"/>
  <c r="M44" i="9"/>
  <c r="L44" i="9"/>
  <c r="K44" i="9"/>
  <c r="J44" i="9"/>
  <c r="H44" i="9"/>
  <c r="G44" i="9"/>
  <c r="F44" i="9"/>
  <c r="E44" i="9"/>
  <c r="D44" i="9"/>
  <c r="C44" i="9"/>
  <c r="B44" i="9"/>
  <c r="X34" i="9"/>
  <c r="W34" i="9"/>
  <c r="V34" i="9"/>
  <c r="U34" i="9"/>
  <c r="T34" i="9"/>
  <c r="S34" i="9"/>
  <c r="R34" i="9"/>
  <c r="P34" i="9"/>
  <c r="O34" i="9"/>
  <c r="N34" i="9"/>
  <c r="M34" i="9"/>
  <c r="L34" i="9"/>
  <c r="K34" i="9"/>
  <c r="J34" i="9"/>
  <c r="H34" i="9"/>
  <c r="G34" i="9"/>
  <c r="F34" i="9"/>
  <c r="E34" i="9"/>
  <c r="D34" i="9"/>
  <c r="C34" i="9"/>
  <c r="B34" i="9"/>
  <c r="X23" i="9"/>
  <c r="W23" i="9"/>
  <c r="V23" i="9"/>
  <c r="U23" i="9"/>
  <c r="T23" i="9"/>
  <c r="S23" i="9"/>
  <c r="R23" i="9"/>
  <c r="P23" i="9"/>
  <c r="O23" i="9"/>
  <c r="N23" i="9"/>
  <c r="M23" i="9"/>
  <c r="L23" i="9"/>
  <c r="K23" i="9"/>
  <c r="J23" i="9"/>
  <c r="H23" i="9"/>
  <c r="G23" i="9"/>
  <c r="F23" i="9"/>
  <c r="E23" i="9"/>
  <c r="D23" i="9"/>
  <c r="C23" i="9"/>
  <c r="B23" i="9"/>
  <c r="X13" i="9"/>
  <c r="W13" i="9"/>
  <c r="V13" i="9"/>
  <c r="U13" i="9"/>
  <c r="T13" i="9"/>
  <c r="S13" i="9"/>
  <c r="R13" i="9"/>
  <c r="P13" i="9"/>
  <c r="O13" i="9"/>
  <c r="N13" i="9"/>
  <c r="M13" i="9"/>
  <c r="L13" i="9"/>
  <c r="K13" i="9"/>
  <c r="J13" i="9"/>
  <c r="H13" i="9"/>
  <c r="G13" i="9"/>
  <c r="F13" i="9"/>
  <c r="E13" i="9"/>
  <c r="D13" i="9"/>
  <c r="C13" i="9"/>
  <c r="B13" i="9"/>
  <c r="R11" i="9"/>
  <c r="B21" i="9" s="1"/>
  <c r="B11" i="9"/>
  <c r="J11" i="9" s="1"/>
  <c r="J14" i="9" s="1"/>
  <c r="K14" i="9" s="1"/>
  <c r="L14" i="9" s="1"/>
  <c r="M14" i="9" s="1"/>
  <c r="N14" i="9" s="1"/>
  <c r="O14" i="9" s="1"/>
  <c r="P14" i="9" s="1"/>
  <c r="J15" i="9" s="1"/>
  <c r="K15" i="9" s="1"/>
  <c r="L15" i="9" s="1"/>
  <c r="M15" i="9" s="1"/>
  <c r="N15" i="9" s="1"/>
  <c r="O15" i="9" s="1"/>
  <c r="P15" i="9" s="1"/>
  <c r="J16" i="9" s="1"/>
  <c r="K16" i="9" s="1"/>
  <c r="L16" i="9" s="1"/>
  <c r="M16" i="9" s="1"/>
  <c r="N16" i="9" s="1"/>
  <c r="O16" i="9" s="1"/>
  <c r="P16" i="9" s="1"/>
  <c r="J17" i="9" s="1"/>
  <c r="K17" i="9" s="1"/>
  <c r="L17" i="9" s="1"/>
  <c r="M17" i="9" s="1"/>
  <c r="N17" i="9" s="1"/>
  <c r="O17" i="9" s="1"/>
  <c r="P17" i="9" s="1"/>
  <c r="J18" i="9" s="1"/>
  <c r="K18" i="9" s="1"/>
  <c r="L18" i="9" s="1"/>
  <c r="M18" i="9" s="1"/>
  <c r="N18" i="9" s="1"/>
  <c r="O18" i="9" s="1"/>
  <c r="P18" i="9" s="1"/>
  <c r="B5" i="9"/>
  <c r="B21" i="10" l="1"/>
  <c r="R14" i="10"/>
  <c r="S14" i="10" s="1"/>
  <c r="T14" i="10" s="1"/>
  <c r="U14" i="10" s="1"/>
  <c r="V14" i="10" s="1"/>
  <c r="W14" i="10" s="1"/>
  <c r="X14" i="10" s="1"/>
  <c r="R15" i="10" s="1"/>
  <c r="S15" i="10" s="1"/>
  <c r="T15" i="10" s="1"/>
  <c r="U15" i="10" s="1"/>
  <c r="V15" i="10" s="1"/>
  <c r="W15" i="10" s="1"/>
  <c r="X15" i="10" s="1"/>
  <c r="R16" i="10" s="1"/>
  <c r="S16" i="10" s="1"/>
  <c r="T16" i="10" s="1"/>
  <c r="U16" i="10" s="1"/>
  <c r="V16" i="10" s="1"/>
  <c r="W16" i="10" s="1"/>
  <c r="X16" i="10" s="1"/>
  <c r="R17" i="10" s="1"/>
  <c r="S17" i="10" s="1"/>
  <c r="T17" i="10" s="1"/>
  <c r="U17" i="10" s="1"/>
  <c r="V17" i="10" s="1"/>
  <c r="W17" i="10" s="1"/>
  <c r="X17" i="10" s="1"/>
  <c r="R18" i="10" s="1"/>
  <c r="S18" i="10" s="1"/>
  <c r="T18" i="10" s="1"/>
  <c r="U18" i="10" s="1"/>
  <c r="V18" i="10" s="1"/>
  <c r="W18" i="10" s="1"/>
  <c r="X18" i="10" s="1"/>
  <c r="R14" i="9"/>
  <c r="S14" i="9" s="1"/>
  <c r="T14" i="9" s="1"/>
  <c r="U14" i="9" s="1"/>
  <c r="V14" i="9" s="1"/>
  <c r="W14" i="9" s="1"/>
  <c r="X14" i="9" s="1"/>
  <c r="R15" i="9" s="1"/>
  <c r="S15" i="9" s="1"/>
  <c r="T15" i="9" s="1"/>
  <c r="U15" i="9" s="1"/>
  <c r="V15" i="9" s="1"/>
  <c r="W15" i="9" s="1"/>
  <c r="X15" i="9" s="1"/>
  <c r="R16" i="9" s="1"/>
  <c r="S16" i="9" s="1"/>
  <c r="T16" i="9" s="1"/>
  <c r="U16" i="9" s="1"/>
  <c r="V16" i="9" s="1"/>
  <c r="W16" i="9" s="1"/>
  <c r="X16" i="9" s="1"/>
  <c r="R17" i="9" s="1"/>
  <c r="S17" i="9" s="1"/>
  <c r="T17" i="9" s="1"/>
  <c r="U17" i="9" s="1"/>
  <c r="V17" i="9" s="1"/>
  <c r="W17" i="9" s="1"/>
  <c r="X17" i="9" s="1"/>
  <c r="R18" i="9" s="1"/>
  <c r="S18" i="9" s="1"/>
  <c r="T18" i="9" s="1"/>
  <c r="U18" i="9" s="1"/>
  <c r="V18" i="9" s="1"/>
  <c r="W18" i="9" s="1"/>
  <c r="X18" i="9" s="1"/>
  <c r="J21" i="9"/>
  <c r="B24" i="9"/>
  <c r="C24" i="9" s="1"/>
  <c r="D24" i="9" s="1"/>
  <c r="E24" i="9" s="1"/>
  <c r="F24" i="9" s="1"/>
  <c r="G24" i="9" s="1"/>
  <c r="H24" i="9" s="1"/>
  <c r="B25" i="9" s="1"/>
  <c r="C25" i="9" s="1"/>
  <c r="D25" i="9" s="1"/>
  <c r="E25" i="9" s="1"/>
  <c r="F25" i="9" s="1"/>
  <c r="G25" i="9" s="1"/>
  <c r="H25" i="9" s="1"/>
  <c r="B26" i="9" s="1"/>
  <c r="C26" i="9" s="1"/>
  <c r="D26" i="9" s="1"/>
  <c r="E26" i="9" s="1"/>
  <c r="F26" i="9" s="1"/>
  <c r="G26" i="9" s="1"/>
  <c r="H26" i="9" s="1"/>
  <c r="B27" i="9" s="1"/>
  <c r="C27" i="9" s="1"/>
  <c r="D27" i="9" s="1"/>
  <c r="E27" i="9" s="1"/>
  <c r="F27" i="9" s="1"/>
  <c r="G27" i="9" s="1"/>
  <c r="H27" i="9" s="1"/>
  <c r="B28" i="9" s="1"/>
  <c r="C28" i="9" s="1"/>
  <c r="D28" i="9" s="1"/>
  <c r="E28" i="9" s="1"/>
  <c r="F28" i="9" s="1"/>
  <c r="G28" i="9" s="1"/>
  <c r="H28" i="9" s="1"/>
  <c r="B14" i="9"/>
  <c r="C14" i="9" s="1"/>
  <c r="D14" i="9" s="1"/>
  <c r="E14" i="9" s="1"/>
  <c r="F14" i="9" s="1"/>
  <c r="G14" i="9" s="1"/>
  <c r="H14" i="9" s="1"/>
  <c r="B15" i="9" s="1"/>
  <c r="C15" i="9" s="1"/>
  <c r="D15" i="9" s="1"/>
  <c r="E15" i="9" s="1"/>
  <c r="F15" i="9" s="1"/>
  <c r="G15" i="9" s="1"/>
  <c r="H15" i="9" s="1"/>
  <c r="B16" i="9" s="1"/>
  <c r="C16" i="9" s="1"/>
  <c r="D16" i="9" s="1"/>
  <c r="E16" i="9" s="1"/>
  <c r="F16" i="9" s="1"/>
  <c r="G16" i="9" s="1"/>
  <c r="H16" i="9" s="1"/>
  <c r="B17" i="9" s="1"/>
  <c r="C17" i="9" s="1"/>
  <c r="D17" i="9" s="1"/>
  <c r="E17" i="9" s="1"/>
  <c r="F17" i="9" s="1"/>
  <c r="G17" i="9" s="1"/>
  <c r="H17" i="9" s="1"/>
  <c r="B18" i="9" s="1"/>
  <c r="C18" i="9" s="1"/>
  <c r="D18" i="9" s="1"/>
  <c r="E18" i="9" s="1"/>
  <c r="F18" i="9" s="1"/>
  <c r="G18" i="9" s="1"/>
  <c r="H18" i="9" s="1"/>
  <c r="X44" i="7"/>
  <c r="W44" i="7"/>
  <c r="V44" i="7"/>
  <c r="U44" i="7"/>
  <c r="T44" i="7"/>
  <c r="S44" i="7"/>
  <c r="R44" i="7"/>
  <c r="P44" i="7"/>
  <c r="O44" i="7"/>
  <c r="N44" i="7"/>
  <c r="M44" i="7"/>
  <c r="L44" i="7"/>
  <c r="K44" i="7"/>
  <c r="J44" i="7"/>
  <c r="H44" i="7"/>
  <c r="G44" i="7"/>
  <c r="F44" i="7"/>
  <c r="E44" i="7"/>
  <c r="D44" i="7"/>
  <c r="C44" i="7"/>
  <c r="B44" i="7"/>
  <c r="X34" i="7"/>
  <c r="W34" i="7"/>
  <c r="V34" i="7"/>
  <c r="U34" i="7"/>
  <c r="T34" i="7"/>
  <c r="S34" i="7"/>
  <c r="R34" i="7"/>
  <c r="P34" i="7"/>
  <c r="O34" i="7"/>
  <c r="N34" i="7"/>
  <c r="M34" i="7"/>
  <c r="L34" i="7"/>
  <c r="K34" i="7"/>
  <c r="J34" i="7"/>
  <c r="H34" i="7"/>
  <c r="G34" i="7"/>
  <c r="F34" i="7"/>
  <c r="E34" i="7"/>
  <c r="D34" i="7"/>
  <c r="C34" i="7"/>
  <c r="B34" i="7"/>
  <c r="X23" i="7"/>
  <c r="W23" i="7"/>
  <c r="V23" i="7"/>
  <c r="U23" i="7"/>
  <c r="T23" i="7"/>
  <c r="S23" i="7"/>
  <c r="R23" i="7"/>
  <c r="P23" i="7"/>
  <c r="O23" i="7"/>
  <c r="N23" i="7"/>
  <c r="M23" i="7"/>
  <c r="L23" i="7"/>
  <c r="K23" i="7"/>
  <c r="J23" i="7"/>
  <c r="H23" i="7"/>
  <c r="G23" i="7"/>
  <c r="F23" i="7"/>
  <c r="E23" i="7"/>
  <c r="D23" i="7"/>
  <c r="C23" i="7"/>
  <c r="B23" i="7"/>
  <c r="X13" i="7"/>
  <c r="W13" i="7"/>
  <c r="V13" i="7"/>
  <c r="U13" i="7"/>
  <c r="T13" i="7"/>
  <c r="S13" i="7"/>
  <c r="R13" i="7"/>
  <c r="P13" i="7"/>
  <c r="O13" i="7"/>
  <c r="N13" i="7"/>
  <c r="M13" i="7"/>
  <c r="L13" i="7"/>
  <c r="K13" i="7"/>
  <c r="J13" i="7"/>
  <c r="H13" i="7"/>
  <c r="G13" i="7"/>
  <c r="F13" i="7"/>
  <c r="E13" i="7"/>
  <c r="D13" i="7"/>
  <c r="C13" i="7"/>
  <c r="B13" i="7"/>
  <c r="B24" i="10" l="1"/>
  <c r="C24" i="10" s="1"/>
  <c r="D24" i="10" s="1"/>
  <c r="E24" i="10" s="1"/>
  <c r="F24" i="10" s="1"/>
  <c r="G24" i="10" s="1"/>
  <c r="H24" i="10" s="1"/>
  <c r="B25" i="10" s="1"/>
  <c r="C25" i="10" s="1"/>
  <c r="D25" i="10" s="1"/>
  <c r="E25" i="10" s="1"/>
  <c r="F25" i="10" s="1"/>
  <c r="G25" i="10" s="1"/>
  <c r="H25" i="10" s="1"/>
  <c r="B26" i="10" s="1"/>
  <c r="C26" i="10" s="1"/>
  <c r="D26" i="10" s="1"/>
  <c r="E26" i="10" s="1"/>
  <c r="F26" i="10" s="1"/>
  <c r="G26" i="10" s="1"/>
  <c r="H26" i="10" s="1"/>
  <c r="B27" i="10" s="1"/>
  <c r="C27" i="10" s="1"/>
  <c r="D27" i="10" s="1"/>
  <c r="E27" i="10" s="1"/>
  <c r="F27" i="10" s="1"/>
  <c r="G27" i="10" s="1"/>
  <c r="H27" i="10" s="1"/>
  <c r="B28" i="10" s="1"/>
  <c r="C28" i="10" s="1"/>
  <c r="D28" i="10" s="1"/>
  <c r="E28" i="10" s="1"/>
  <c r="F28" i="10" s="1"/>
  <c r="G28" i="10" s="1"/>
  <c r="H28" i="10" s="1"/>
  <c r="J21" i="10"/>
  <c r="R21" i="9"/>
  <c r="J24" i="9"/>
  <c r="K24" i="9" s="1"/>
  <c r="L24" i="9" s="1"/>
  <c r="M24" i="9" s="1"/>
  <c r="N24" i="9" s="1"/>
  <c r="O24" i="9" s="1"/>
  <c r="P24" i="9" s="1"/>
  <c r="J25" i="9" s="1"/>
  <c r="K25" i="9" s="1"/>
  <c r="L25" i="9" s="1"/>
  <c r="M25" i="9" s="1"/>
  <c r="N25" i="9" s="1"/>
  <c r="O25" i="9" s="1"/>
  <c r="P25" i="9" s="1"/>
  <c r="J26" i="9" s="1"/>
  <c r="K26" i="9" s="1"/>
  <c r="L26" i="9" s="1"/>
  <c r="M26" i="9" s="1"/>
  <c r="N26" i="9" s="1"/>
  <c r="O26" i="9" s="1"/>
  <c r="P26" i="9" s="1"/>
  <c r="J27" i="9" s="1"/>
  <c r="K27" i="9" s="1"/>
  <c r="L27" i="9" s="1"/>
  <c r="M27" i="9" s="1"/>
  <c r="N27" i="9" s="1"/>
  <c r="O27" i="9" s="1"/>
  <c r="P27" i="9" s="1"/>
  <c r="J28" i="9" s="1"/>
  <c r="K28" i="9" s="1"/>
  <c r="L28" i="9" s="1"/>
  <c r="M28" i="9" s="1"/>
  <c r="N28" i="9" s="1"/>
  <c r="O28" i="9" s="1"/>
  <c r="P28" i="9" s="1"/>
  <c r="B11" i="7"/>
  <c r="B14" i="7" s="1"/>
  <c r="R21" i="10" l="1"/>
  <c r="J24" i="10"/>
  <c r="K24" i="10" s="1"/>
  <c r="L24" i="10" s="1"/>
  <c r="M24" i="10" s="1"/>
  <c r="N24" i="10" s="1"/>
  <c r="O24" i="10" s="1"/>
  <c r="P24" i="10" s="1"/>
  <c r="J25" i="10" s="1"/>
  <c r="K25" i="10" s="1"/>
  <c r="L25" i="10" s="1"/>
  <c r="M25" i="10" s="1"/>
  <c r="N25" i="10" s="1"/>
  <c r="O25" i="10" s="1"/>
  <c r="P25" i="10" s="1"/>
  <c r="J26" i="10" s="1"/>
  <c r="K26" i="10" s="1"/>
  <c r="L26" i="10" s="1"/>
  <c r="M26" i="10" s="1"/>
  <c r="N26" i="10" s="1"/>
  <c r="O26" i="10" s="1"/>
  <c r="P26" i="10" s="1"/>
  <c r="J27" i="10" s="1"/>
  <c r="K27" i="10" s="1"/>
  <c r="L27" i="10" s="1"/>
  <c r="M27" i="10" s="1"/>
  <c r="N27" i="10" s="1"/>
  <c r="O27" i="10" s="1"/>
  <c r="P27" i="10" s="1"/>
  <c r="J28" i="10" s="1"/>
  <c r="K28" i="10" s="1"/>
  <c r="L28" i="10" s="1"/>
  <c r="M28" i="10" s="1"/>
  <c r="N28" i="10" s="1"/>
  <c r="O28" i="10" s="1"/>
  <c r="P28" i="10" s="1"/>
  <c r="B32" i="9"/>
  <c r="R24" i="9"/>
  <c r="S24" i="9" s="1"/>
  <c r="T24" i="9" s="1"/>
  <c r="U24" i="9" s="1"/>
  <c r="V24" i="9" s="1"/>
  <c r="W24" i="9" s="1"/>
  <c r="X24" i="9" s="1"/>
  <c r="R25" i="9" s="1"/>
  <c r="S25" i="9" s="1"/>
  <c r="T25" i="9" s="1"/>
  <c r="U25" i="9" s="1"/>
  <c r="V25" i="9" s="1"/>
  <c r="W25" i="9" s="1"/>
  <c r="X25" i="9" s="1"/>
  <c r="R26" i="9" s="1"/>
  <c r="S26" i="9" s="1"/>
  <c r="T26" i="9" s="1"/>
  <c r="U26" i="9" s="1"/>
  <c r="V26" i="9" s="1"/>
  <c r="W26" i="9" s="1"/>
  <c r="X26" i="9" s="1"/>
  <c r="R27" i="9" s="1"/>
  <c r="S27" i="9" s="1"/>
  <c r="T27" i="9" s="1"/>
  <c r="U27" i="9" s="1"/>
  <c r="V27" i="9" s="1"/>
  <c r="W27" i="9" s="1"/>
  <c r="X27" i="9" s="1"/>
  <c r="R28" i="9" s="1"/>
  <c r="S28" i="9" s="1"/>
  <c r="T28" i="9" s="1"/>
  <c r="U28" i="9" s="1"/>
  <c r="V28" i="9" s="1"/>
  <c r="W28" i="9" s="1"/>
  <c r="X28" i="9" s="1"/>
  <c r="R29" i="9" s="1"/>
  <c r="J11" i="7"/>
  <c r="J14" i="7" s="1"/>
  <c r="K14" i="7" s="1"/>
  <c r="C14" i="7"/>
  <c r="D14" i="7" s="1"/>
  <c r="E14" i="7" s="1"/>
  <c r="F14" i="7" s="1"/>
  <c r="G14" i="7" s="1"/>
  <c r="H14" i="7" s="1"/>
  <c r="B15" i="7" s="1"/>
  <c r="C15" i="7" s="1"/>
  <c r="D15" i="7" s="1"/>
  <c r="E15" i="7" s="1"/>
  <c r="F15" i="7" s="1"/>
  <c r="G15" i="7" s="1"/>
  <c r="H15" i="7" s="1"/>
  <c r="B16" i="7" s="1"/>
  <c r="C16" i="7" s="1"/>
  <c r="D16" i="7" s="1"/>
  <c r="E16" i="7" s="1"/>
  <c r="F16" i="7" s="1"/>
  <c r="G16" i="7" s="1"/>
  <c r="H16" i="7" s="1"/>
  <c r="B17" i="7" s="1"/>
  <c r="C17" i="7" s="1"/>
  <c r="D17" i="7" s="1"/>
  <c r="E17" i="7" s="1"/>
  <c r="F17" i="7" s="1"/>
  <c r="G17" i="7" s="1"/>
  <c r="H17" i="7" s="1"/>
  <c r="B18" i="7" s="1"/>
  <c r="C18" i="7" s="1"/>
  <c r="D18" i="7" s="1"/>
  <c r="E18" i="7" s="1"/>
  <c r="F18" i="7" s="1"/>
  <c r="G18" i="7" s="1"/>
  <c r="H18" i="7" s="1"/>
  <c r="B5" i="7"/>
  <c r="R24" i="10" l="1"/>
  <c r="S24" i="10" s="1"/>
  <c r="T24" i="10" s="1"/>
  <c r="U24" i="10" s="1"/>
  <c r="V24" i="10" s="1"/>
  <c r="W24" i="10" s="1"/>
  <c r="X24" i="10" s="1"/>
  <c r="R25" i="10" s="1"/>
  <c r="S25" i="10" s="1"/>
  <c r="T25" i="10" s="1"/>
  <c r="U25" i="10" s="1"/>
  <c r="V25" i="10" s="1"/>
  <c r="W25" i="10" s="1"/>
  <c r="X25" i="10" s="1"/>
  <c r="R26" i="10" s="1"/>
  <c r="S26" i="10" s="1"/>
  <c r="T26" i="10" s="1"/>
  <c r="U26" i="10" s="1"/>
  <c r="V26" i="10" s="1"/>
  <c r="W26" i="10" s="1"/>
  <c r="X26" i="10" s="1"/>
  <c r="R27" i="10" s="1"/>
  <c r="S27" i="10" s="1"/>
  <c r="T27" i="10" s="1"/>
  <c r="U27" i="10" s="1"/>
  <c r="V27" i="10" s="1"/>
  <c r="W27" i="10" s="1"/>
  <c r="X27" i="10" s="1"/>
  <c r="R28" i="10" s="1"/>
  <c r="S28" i="10" s="1"/>
  <c r="T28" i="10" s="1"/>
  <c r="U28" i="10" s="1"/>
  <c r="V28" i="10" s="1"/>
  <c r="W28" i="10" s="1"/>
  <c r="X28" i="10" s="1"/>
  <c r="B32" i="10"/>
  <c r="B35" i="9"/>
  <c r="C35" i="9" s="1"/>
  <c r="D35" i="9" s="1"/>
  <c r="E35" i="9" s="1"/>
  <c r="F35" i="9" s="1"/>
  <c r="G35" i="9" s="1"/>
  <c r="H35" i="9" s="1"/>
  <c r="B36" i="9" s="1"/>
  <c r="C36" i="9" s="1"/>
  <c r="D36" i="9" s="1"/>
  <c r="E36" i="9" s="1"/>
  <c r="F36" i="9" s="1"/>
  <c r="G36" i="9" s="1"/>
  <c r="H36" i="9" s="1"/>
  <c r="B37" i="9" s="1"/>
  <c r="C37" i="9" s="1"/>
  <c r="D37" i="9" s="1"/>
  <c r="E37" i="9" s="1"/>
  <c r="F37" i="9" s="1"/>
  <c r="G37" i="9" s="1"/>
  <c r="H37" i="9" s="1"/>
  <c r="B38" i="9" s="1"/>
  <c r="C38" i="9" s="1"/>
  <c r="D38" i="9" s="1"/>
  <c r="E38" i="9" s="1"/>
  <c r="F38" i="9" s="1"/>
  <c r="G38" i="9" s="1"/>
  <c r="H38" i="9" s="1"/>
  <c r="B39" i="9" s="1"/>
  <c r="C39" i="9" s="1"/>
  <c r="D39" i="9" s="1"/>
  <c r="E39" i="9" s="1"/>
  <c r="F39" i="9" s="1"/>
  <c r="G39" i="9" s="1"/>
  <c r="H39" i="9" s="1"/>
  <c r="J32" i="9"/>
  <c r="R11" i="7"/>
  <c r="L14" i="7"/>
  <c r="M14" i="7" s="1"/>
  <c r="N14" i="7" s="1"/>
  <c r="O14" i="7" s="1"/>
  <c r="P14" i="7" s="1"/>
  <c r="J32" i="10" l="1"/>
  <c r="B35" i="10"/>
  <c r="C35" i="10" s="1"/>
  <c r="D35" i="10" s="1"/>
  <c r="E35" i="10" s="1"/>
  <c r="F35" i="10" s="1"/>
  <c r="G35" i="10" s="1"/>
  <c r="H35" i="10" s="1"/>
  <c r="B36" i="10" s="1"/>
  <c r="C36" i="10" s="1"/>
  <c r="D36" i="10" s="1"/>
  <c r="E36" i="10" s="1"/>
  <c r="F36" i="10" s="1"/>
  <c r="G36" i="10" s="1"/>
  <c r="H36" i="10" s="1"/>
  <c r="B37" i="10" s="1"/>
  <c r="C37" i="10" s="1"/>
  <c r="D37" i="10" s="1"/>
  <c r="E37" i="10" s="1"/>
  <c r="F37" i="10" s="1"/>
  <c r="G37" i="10" s="1"/>
  <c r="H37" i="10" s="1"/>
  <c r="B38" i="10" s="1"/>
  <c r="C38" i="10" s="1"/>
  <c r="D38" i="10" s="1"/>
  <c r="E38" i="10" s="1"/>
  <c r="F38" i="10" s="1"/>
  <c r="G38" i="10" s="1"/>
  <c r="H38" i="10" s="1"/>
  <c r="B39" i="10" s="1"/>
  <c r="C39" i="10" s="1"/>
  <c r="D39" i="10" s="1"/>
  <c r="E39" i="10" s="1"/>
  <c r="F39" i="10" s="1"/>
  <c r="G39" i="10" s="1"/>
  <c r="H39" i="10" s="1"/>
  <c r="J35" i="9"/>
  <c r="K35" i="9" s="1"/>
  <c r="L35" i="9" s="1"/>
  <c r="M35" i="9" s="1"/>
  <c r="N35" i="9" s="1"/>
  <c r="O35" i="9" s="1"/>
  <c r="P35" i="9" s="1"/>
  <c r="J36" i="9" s="1"/>
  <c r="K36" i="9" s="1"/>
  <c r="L36" i="9" s="1"/>
  <c r="M36" i="9" s="1"/>
  <c r="N36" i="9" s="1"/>
  <c r="O36" i="9" s="1"/>
  <c r="P36" i="9" s="1"/>
  <c r="J37" i="9" s="1"/>
  <c r="K37" i="9" s="1"/>
  <c r="L37" i="9" s="1"/>
  <c r="M37" i="9" s="1"/>
  <c r="N37" i="9" s="1"/>
  <c r="O37" i="9" s="1"/>
  <c r="P37" i="9" s="1"/>
  <c r="J38" i="9" s="1"/>
  <c r="K38" i="9" s="1"/>
  <c r="L38" i="9" s="1"/>
  <c r="M38" i="9" s="1"/>
  <c r="N38" i="9" s="1"/>
  <c r="O38" i="9" s="1"/>
  <c r="P38" i="9" s="1"/>
  <c r="J39" i="9" s="1"/>
  <c r="K39" i="9" s="1"/>
  <c r="L39" i="9" s="1"/>
  <c r="M39" i="9" s="1"/>
  <c r="N39" i="9" s="1"/>
  <c r="O39" i="9" s="1"/>
  <c r="P39" i="9" s="1"/>
  <c r="R32" i="9"/>
  <c r="R14" i="7"/>
  <c r="S14" i="7" s="1"/>
  <c r="T14" i="7" s="1"/>
  <c r="U14" i="7" s="1"/>
  <c r="V14" i="7" s="1"/>
  <c r="W14" i="7" s="1"/>
  <c r="X14" i="7" s="1"/>
  <c r="R15" i="7" s="1"/>
  <c r="S15" i="7" s="1"/>
  <c r="T15" i="7" s="1"/>
  <c r="U15" i="7" s="1"/>
  <c r="V15" i="7" s="1"/>
  <c r="W15" i="7" s="1"/>
  <c r="X15" i="7" s="1"/>
  <c r="R16" i="7" s="1"/>
  <c r="S16" i="7" s="1"/>
  <c r="T16" i="7" s="1"/>
  <c r="U16" i="7" s="1"/>
  <c r="V16" i="7" s="1"/>
  <c r="W16" i="7" s="1"/>
  <c r="X16" i="7" s="1"/>
  <c r="R17" i="7" s="1"/>
  <c r="S17" i="7" s="1"/>
  <c r="T17" i="7" s="1"/>
  <c r="U17" i="7" s="1"/>
  <c r="V17" i="7" s="1"/>
  <c r="W17" i="7" s="1"/>
  <c r="X17" i="7" s="1"/>
  <c r="R18" i="7" s="1"/>
  <c r="S18" i="7" s="1"/>
  <c r="T18" i="7" s="1"/>
  <c r="U18" i="7" s="1"/>
  <c r="V18" i="7" s="1"/>
  <c r="W18" i="7" s="1"/>
  <c r="X18" i="7" s="1"/>
  <c r="B21" i="7"/>
  <c r="B24" i="7" s="1"/>
  <c r="C24" i="7" s="1"/>
  <c r="D24" i="7" s="1"/>
  <c r="E24" i="7" s="1"/>
  <c r="F24" i="7" s="1"/>
  <c r="G24" i="7" s="1"/>
  <c r="H24" i="7" s="1"/>
  <c r="B25" i="7" s="1"/>
  <c r="C25" i="7" s="1"/>
  <c r="D25" i="7" s="1"/>
  <c r="E25" i="7" s="1"/>
  <c r="F25" i="7" s="1"/>
  <c r="G25" i="7" s="1"/>
  <c r="H25" i="7" s="1"/>
  <c r="B26" i="7" s="1"/>
  <c r="C26" i="7" s="1"/>
  <c r="D26" i="7" s="1"/>
  <c r="E26" i="7" s="1"/>
  <c r="F26" i="7" s="1"/>
  <c r="G26" i="7" s="1"/>
  <c r="H26" i="7" s="1"/>
  <c r="B27" i="7" s="1"/>
  <c r="C27" i="7" s="1"/>
  <c r="D27" i="7" s="1"/>
  <c r="E27" i="7" s="1"/>
  <c r="F27" i="7" s="1"/>
  <c r="G27" i="7" s="1"/>
  <c r="H27" i="7" s="1"/>
  <c r="B28" i="7" s="1"/>
  <c r="C28" i="7" s="1"/>
  <c r="D28" i="7" s="1"/>
  <c r="E28" i="7" s="1"/>
  <c r="F28" i="7" s="1"/>
  <c r="G28" i="7" s="1"/>
  <c r="H28" i="7" s="1"/>
  <c r="J15" i="7"/>
  <c r="K15" i="7" s="1"/>
  <c r="L15" i="7" s="1"/>
  <c r="M15" i="7" s="1"/>
  <c r="N15" i="7" s="1"/>
  <c r="O15" i="7" s="1"/>
  <c r="P15" i="7" s="1"/>
  <c r="J16" i="7" s="1"/>
  <c r="K16" i="7" s="1"/>
  <c r="L16" i="7" s="1"/>
  <c r="M16" i="7" s="1"/>
  <c r="N16" i="7" s="1"/>
  <c r="O16" i="7" s="1"/>
  <c r="P16" i="7" s="1"/>
  <c r="J17" i="7" s="1"/>
  <c r="K17" i="7" s="1"/>
  <c r="L17" i="7" s="1"/>
  <c r="M17" i="7" s="1"/>
  <c r="N17" i="7" s="1"/>
  <c r="O17" i="7" s="1"/>
  <c r="P17" i="7" s="1"/>
  <c r="J18" i="7" s="1"/>
  <c r="K18" i="7" s="1"/>
  <c r="L18" i="7" s="1"/>
  <c r="M18" i="7" s="1"/>
  <c r="N18" i="7" s="1"/>
  <c r="O18" i="7" s="1"/>
  <c r="P18" i="7" s="1"/>
  <c r="J35" i="10" l="1"/>
  <c r="K35" i="10" s="1"/>
  <c r="L35" i="10" s="1"/>
  <c r="M35" i="10" s="1"/>
  <c r="N35" i="10" s="1"/>
  <c r="O35" i="10" s="1"/>
  <c r="P35" i="10" s="1"/>
  <c r="J36" i="10" s="1"/>
  <c r="K36" i="10" s="1"/>
  <c r="L36" i="10" s="1"/>
  <c r="M36" i="10" s="1"/>
  <c r="N36" i="10" s="1"/>
  <c r="O36" i="10" s="1"/>
  <c r="P36" i="10" s="1"/>
  <c r="J37" i="10" s="1"/>
  <c r="K37" i="10" s="1"/>
  <c r="L37" i="10" s="1"/>
  <c r="M37" i="10" s="1"/>
  <c r="N37" i="10" s="1"/>
  <c r="O37" i="10" s="1"/>
  <c r="P37" i="10" s="1"/>
  <c r="J38" i="10" s="1"/>
  <c r="K38" i="10" s="1"/>
  <c r="L38" i="10" s="1"/>
  <c r="M38" i="10" s="1"/>
  <c r="N38" i="10" s="1"/>
  <c r="O38" i="10" s="1"/>
  <c r="P38" i="10" s="1"/>
  <c r="J39" i="10" s="1"/>
  <c r="K39" i="10" s="1"/>
  <c r="L39" i="10" s="1"/>
  <c r="M39" i="10" s="1"/>
  <c r="N39" i="10" s="1"/>
  <c r="O39" i="10" s="1"/>
  <c r="P39" i="10" s="1"/>
  <c r="R32" i="10"/>
  <c r="B42" i="9"/>
  <c r="R35" i="9"/>
  <c r="S35" i="9" s="1"/>
  <c r="T35" i="9" s="1"/>
  <c r="U35" i="9" s="1"/>
  <c r="V35" i="9" s="1"/>
  <c r="W35" i="9" s="1"/>
  <c r="X35" i="9" s="1"/>
  <c r="R36" i="9" s="1"/>
  <c r="S36" i="9" s="1"/>
  <c r="T36" i="9" s="1"/>
  <c r="U36" i="9" s="1"/>
  <c r="V36" i="9" s="1"/>
  <c r="W36" i="9" s="1"/>
  <c r="X36" i="9" s="1"/>
  <c r="R37" i="9" s="1"/>
  <c r="S37" i="9" s="1"/>
  <c r="T37" i="9" s="1"/>
  <c r="U37" i="9" s="1"/>
  <c r="V37" i="9" s="1"/>
  <c r="W37" i="9" s="1"/>
  <c r="X37" i="9" s="1"/>
  <c r="R38" i="9" s="1"/>
  <c r="S38" i="9" s="1"/>
  <c r="T38" i="9" s="1"/>
  <c r="U38" i="9" s="1"/>
  <c r="V38" i="9" s="1"/>
  <c r="W38" i="9" s="1"/>
  <c r="X38" i="9" s="1"/>
  <c r="R39" i="9" s="1"/>
  <c r="S39" i="9" s="1"/>
  <c r="T39" i="9" s="1"/>
  <c r="U39" i="9" s="1"/>
  <c r="V39" i="9" s="1"/>
  <c r="W39" i="9" s="1"/>
  <c r="X39" i="9" s="1"/>
  <c r="J21" i="7"/>
  <c r="R21" i="7" s="1"/>
  <c r="R35" i="10" l="1"/>
  <c r="S35" i="10" s="1"/>
  <c r="T35" i="10" s="1"/>
  <c r="U35" i="10" s="1"/>
  <c r="V35" i="10" s="1"/>
  <c r="W35" i="10" s="1"/>
  <c r="X35" i="10" s="1"/>
  <c r="R36" i="10" s="1"/>
  <c r="S36" i="10" s="1"/>
  <c r="T36" i="10" s="1"/>
  <c r="U36" i="10" s="1"/>
  <c r="V36" i="10" s="1"/>
  <c r="W36" i="10" s="1"/>
  <c r="X36" i="10" s="1"/>
  <c r="R37" i="10" s="1"/>
  <c r="S37" i="10" s="1"/>
  <c r="T37" i="10" s="1"/>
  <c r="U37" i="10" s="1"/>
  <c r="V37" i="10" s="1"/>
  <c r="W37" i="10" s="1"/>
  <c r="X37" i="10" s="1"/>
  <c r="R38" i="10" s="1"/>
  <c r="S38" i="10" s="1"/>
  <c r="T38" i="10" s="1"/>
  <c r="U38" i="10" s="1"/>
  <c r="V38" i="10" s="1"/>
  <c r="W38" i="10" s="1"/>
  <c r="X38" i="10" s="1"/>
  <c r="R39" i="10" s="1"/>
  <c r="S39" i="10" s="1"/>
  <c r="T39" i="10" s="1"/>
  <c r="U39" i="10" s="1"/>
  <c r="V39" i="10" s="1"/>
  <c r="W39" i="10" s="1"/>
  <c r="X39" i="10" s="1"/>
  <c r="B42" i="10"/>
  <c r="B45" i="9"/>
  <c r="C45" i="9" s="1"/>
  <c r="D45" i="9" s="1"/>
  <c r="E45" i="9" s="1"/>
  <c r="F45" i="9" s="1"/>
  <c r="G45" i="9" s="1"/>
  <c r="H45" i="9" s="1"/>
  <c r="B46" i="9" s="1"/>
  <c r="C46" i="9" s="1"/>
  <c r="D46" i="9" s="1"/>
  <c r="E46" i="9" s="1"/>
  <c r="F46" i="9" s="1"/>
  <c r="G46" i="9" s="1"/>
  <c r="H46" i="9" s="1"/>
  <c r="B47" i="9" s="1"/>
  <c r="C47" i="9" s="1"/>
  <c r="D47" i="9" s="1"/>
  <c r="E47" i="9" s="1"/>
  <c r="F47" i="9" s="1"/>
  <c r="G47" i="9" s="1"/>
  <c r="H47" i="9" s="1"/>
  <c r="B48" i="9" s="1"/>
  <c r="C48" i="9" s="1"/>
  <c r="D48" i="9" s="1"/>
  <c r="E48" i="9" s="1"/>
  <c r="F48" i="9" s="1"/>
  <c r="G48" i="9" s="1"/>
  <c r="H48" i="9" s="1"/>
  <c r="B49" i="9" s="1"/>
  <c r="C49" i="9" s="1"/>
  <c r="D49" i="9" s="1"/>
  <c r="E49" i="9" s="1"/>
  <c r="F49" i="9" s="1"/>
  <c r="G49" i="9" s="1"/>
  <c r="H49" i="9" s="1"/>
  <c r="J42" i="9"/>
  <c r="J24" i="7"/>
  <c r="K24" i="7" s="1"/>
  <c r="L24" i="7" s="1"/>
  <c r="M24" i="7" s="1"/>
  <c r="N24" i="7" s="1"/>
  <c r="O24" i="7" s="1"/>
  <c r="P24" i="7" s="1"/>
  <c r="J25" i="7" s="1"/>
  <c r="K25" i="7" s="1"/>
  <c r="L25" i="7" s="1"/>
  <c r="M25" i="7" s="1"/>
  <c r="N25" i="7" s="1"/>
  <c r="O25" i="7" s="1"/>
  <c r="P25" i="7" s="1"/>
  <c r="J26" i="7" s="1"/>
  <c r="K26" i="7" s="1"/>
  <c r="L26" i="7" s="1"/>
  <c r="M26" i="7" s="1"/>
  <c r="N26" i="7" s="1"/>
  <c r="O26" i="7" s="1"/>
  <c r="P26" i="7" s="1"/>
  <c r="J27" i="7" s="1"/>
  <c r="K27" i="7" s="1"/>
  <c r="L27" i="7" s="1"/>
  <c r="M27" i="7" s="1"/>
  <c r="N27" i="7" s="1"/>
  <c r="O27" i="7" s="1"/>
  <c r="P27" i="7" s="1"/>
  <c r="J28" i="7" s="1"/>
  <c r="K28" i="7" s="1"/>
  <c r="L28" i="7" s="1"/>
  <c r="M28" i="7" s="1"/>
  <c r="N28" i="7" s="1"/>
  <c r="O28" i="7" s="1"/>
  <c r="P28" i="7" s="1"/>
  <c r="B32" i="7"/>
  <c r="R24" i="7"/>
  <c r="S24" i="7" s="1"/>
  <c r="T24" i="7" s="1"/>
  <c r="U24" i="7" s="1"/>
  <c r="V24" i="7" s="1"/>
  <c r="W24" i="7" s="1"/>
  <c r="X24" i="7" s="1"/>
  <c r="R25" i="7" s="1"/>
  <c r="S25" i="7" s="1"/>
  <c r="T25" i="7" s="1"/>
  <c r="U25" i="7" s="1"/>
  <c r="V25" i="7" s="1"/>
  <c r="W25" i="7" s="1"/>
  <c r="X25" i="7" s="1"/>
  <c r="R26" i="7" s="1"/>
  <c r="S26" i="7" s="1"/>
  <c r="T26" i="7" s="1"/>
  <c r="U26" i="7" s="1"/>
  <c r="V26" i="7" s="1"/>
  <c r="W26" i="7" s="1"/>
  <c r="X26" i="7" s="1"/>
  <c r="R27" i="7" s="1"/>
  <c r="S27" i="7" s="1"/>
  <c r="T27" i="7" s="1"/>
  <c r="U27" i="7" s="1"/>
  <c r="V27" i="7" s="1"/>
  <c r="W27" i="7" s="1"/>
  <c r="X27" i="7" s="1"/>
  <c r="J42" i="10" l="1"/>
  <c r="B45" i="10"/>
  <c r="C45" i="10" s="1"/>
  <c r="D45" i="10" s="1"/>
  <c r="E45" i="10" s="1"/>
  <c r="F45" i="10" s="1"/>
  <c r="G45" i="10" s="1"/>
  <c r="H45" i="10" s="1"/>
  <c r="B46" i="10" s="1"/>
  <c r="C46" i="10" s="1"/>
  <c r="D46" i="10" s="1"/>
  <c r="E46" i="10" s="1"/>
  <c r="F46" i="10" s="1"/>
  <c r="G46" i="10" s="1"/>
  <c r="H46" i="10" s="1"/>
  <c r="B47" i="10" s="1"/>
  <c r="C47" i="10" s="1"/>
  <c r="D47" i="10" s="1"/>
  <c r="E47" i="10" s="1"/>
  <c r="F47" i="10" s="1"/>
  <c r="G47" i="10" s="1"/>
  <c r="H47" i="10" s="1"/>
  <c r="B48" i="10" s="1"/>
  <c r="C48" i="10" s="1"/>
  <c r="D48" i="10" s="1"/>
  <c r="E48" i="10" s="1"/>
  <c r="F48" i="10" s="1"/>
  <c r="G48" i="10" s="1"/>
  <c r="H48" i="10" s="1"/>
  <c r="B49" i="10" s="1"/>
  <c r="C49" i="10" s="1"/>
  <c r="D49" i="10" s="1"/>
  <c r="E49" i="10" s="1"/>
  <c r="F49" i="10" s="1"/>
  <c r="G49" i="10" s="1"/>
  <c r="H49" i="10" s="1"/>
  <c r="J45" i="9"/>
  <c r="K45" i="9" s="1"/>
  <c r="L45" i="9" s="1"/>
  <c r="M45" i="9" s="1"/>
  <c r="N45" i="9" s="1"/>
  <c r="O45" i="9" s="1"/>
  <c r="P45" i="9" s="1"/>
  <c r="J46" i="9" s="1"/>
  <c r="K46" i="9" s="1"/>
  <c r="L46" i="9" s="1"/>
  <c r="M46" i="9" s="1"/>
  <c r="N46" i="9" s="1"/>
  <c r="O46" i="9" s="1"/>
  <c r="P46" i="9" s="1"/>
  <c r="J47" i="9" s="1"/>
  <c r="K47" i="9" s="1"/>
  <c r="L47" i="9" s="1"/>
  <c r="M47" i="9" s="1"/>
  <c r="N47" i="9" s="1"/>
  <c r="O47" i="9" s="1"/>
  <c r="P47" i="9" s="1"/>
  <c r="J48" i="9" s="1"/>
  <c r="K48" i="9" s="1"/>
  <c r="L48" i="9" s="1"/>
  <c r="M48" i="9" s="1"/>
  <c r="N48" i="9" s="1"/>
  <c r="O48" i="9" s="1"/>
  <c r="P48" i="9" s="1"/>
  <c r="J49" i="9" s="1"/>
  <c r="K49" i="9" s="1"/>
  <c r="L49" i="9" s="1"/>
  <c r="M49" i="9" s="1"/>
  <c r="N49" i="9" s="1"/>
  <c r="O49" i="9" s="1"/>
  <c r="P49" i="9" s="1"/>
  <c r="R42" i="9"/>
  <c r="R45" i="9" s="1"/>
  <c r="S45" i="9" s="1"/>
  <c r="T45" i="9" s="1"/>
  <c r="U45" i="9" s="1"/>
  <c r="V45" i="9" s="1"/>
  <c r="W45" i="9" s="1"/>
  <c r="X45" i="9" s="1"/>
  <c r="R46" i="9" s="1"/>
  <c r="S46" i="9" s="1"/>
  <c r="T46" i="9" s="1"/>
  <c r="U46" i="9" s="1"/>
  <c r="V46" i="9" s="1"/>
  <c r="W46" i="9" s="1"/>
  <c r="X46" i="9" s="1"/>
  <c r="R47" i="9" s="1"/>
  <c r="S47" i="9" s="1"/>
  <c r="T47" i="9" s="1"/>
  <c r="U47" i="9" s="1"/>
  <c r="V47" i="9" s="1"/>
  <c r="W47" i="9" s="1"/>
  <c r="X47" i="9" s="1"/>
  <c r="R48" i="9" s="1"/>
  <c r="S48" i="9" s="1"/>
  <c r="T48" i="9" s="1"/>
  <c r="U48" i="9" s="1"/>
  <c r="V48" i="9" s="1"/>
  <c r="W48" i="9" s="1"/>
  <c r="X48" i="9" s="1"/>
  <c r="R49" i="9" s="1"/>
  <c r="S49" i="9" s="1"/>
  <c r="T49" i="9" s="1"/>
  <c r="U49" i="9" s="1"/>
  <c r="V49" i="9" s="1"/>
  <c r="W49" i="9" s="1"/>
  <c r="X49" i="9" s="1"/>
  <c r="R28" i="7"/>
  <c r="S28" i="7" s="1"/>
  <c r="T28" i="7" s="1"/>
  <c r="U28" i="7" s="1"/>
  <c r="V28" i="7" s="1"/>
  <c r="W28" i="7" s="1"/>
  <c r="X28" i="7" s="1"/>
  <c r="J32" i="7"/>
  <c r="B35" i="7"/>
  <c r="C35" i="7" s="1"/>
  <c r="D35" i="7" s="1"/>
  <c r="E35" i="7" s="1"/>
  <c r="F35" i="7" s="1"/>
  <c r="G35" i="7" s="1"/>
  <c r="H35" i="7" s="1"/>
  <c r="B36" i="7" s="1"/>
  <c r="C36" i="7" s="1"/>
  <c r="D36" i="7" s="1"/>
  <c r="E36" i="7" s="1"/>
  <c r="F36" i="7" s="1"/>
  <c r="G36" i="7" s="1"/>
  <c r="H36" i="7" s="1"/>
  <c r="B37" i="7" s="1"/>
  <c r="C37" i="7" s="1"/>
  <c r="D37" i="7" s="1"/>
  <c r="E37" i="7" s="1"/>
  <c r="F37" i="7" s="1"/>
  <c r="G37" i="7" s="1"/>
  <c r="H37" i="7" s="1"/>
  <c r="B38" i="7" s="1"/>
  <c r="C38" i="7" s="1"/>
  <c r="D38" i="7" s="1"/>
  <c r="E38" i="7" s="1"/>
  <c r="F38" i="7" s="1"/>
  <c r="G38" i="7" s="1"/>
  <c r="H38" i="7" s="1"/>
  <c r="B39" i="7" s="1"/>
  <c r="C39" i="7" s="1"/>
  <c r="D39" i="7" s="1"/>
  <c r="E39" i="7" s="1"/>
  <c r="F39" i="7" s="1"/>
  <c r="G39" i="7" s="1"/>
  <c r="H39" i="7" s="1"/>
  <c r="R42" i="10" l="1"/>
  <c r="R45" i="10" s="1"/>
  <c r="S45" i="10" s="1"/>
  <c r="T45" i="10" s="1"/>
  <c r="U45" i="10" s="1"/>
  <c r="V45" i="10" s="1"/>
  <c r="W45" i="10" s="1"/>
  <c r="X45" i="10" s="1"/>
  <c r="R46" i="10" s="1"/>
  <c r="S46" i="10" s="1"/>
  <c r="T46" i="10" s="1"/>
  <c r="U46" i="10" s="1"/>
  <c r="V46" i="10" s="1"/>
  <c r="W46" i="10" s="1"/>
  <c r="X46" i="10" s="1"/>
  <c r="R47" i="10" s="1"/>
  <c r="S47" i="10" s="1"/>
  <c r="T47" i="10" s="1"/>
  <c r="U47" i="10" s="1"/>
  <c r="V47" i="10" s="1"/>
  <c r="W47" i="10" s="1"/>
  <c r="X47" i="10" s="1"/>
  <c r="R48" i="10" s="1"/>
  <c r="S48" i="10" s="1"/>
  <c r="T48" i="10" s="1"/>
  <c r="U48" i="10" s="1"/>
  <c r="V48" i="10" s="1"/>
  <c r="W48" i="10" s="1"/>
  <c r="X48" i="10" s="1"/>
  <c r="R49" i="10" s="1"/>
  <c r="S49" i="10" s="1"/>
  <c r="T49" i="10" s="1"/>
  <c r="U49" i="10" s="1"/>
  <c r="V49" i="10" s="1"/>
  <c r="W49" i="10" s="1"/>
  <c r="X49" i="10" s="1"/>
  <c r="J45" i="10"/>
  <c r="K45" i="10" s="1"/>
  <c r="L45" i="10" s="1"/>
  <c r="M45" i="10" s="1"/>
  <c r="N45" i="10" s="1"/>
  <c r="O45" i="10" s="1"/>
  <c r="P45" i="10" s="1"/>
  <c r="J46" i="10" s="1"/>
  <c r="K46" i="10" s="1"/>
  <c r="L46" i="10" s="1"/>
  <c r="M46" i="10" s="1"/>
  <c r="N46" i="10" s="1"/>
  <c r="O46" i="10" s="1"/>
  <c r="P46" i="10" s="1"/>
  <c r="J47" i="10" s="1"/>
  <c r="K47" i="10" s="1"/>
  <c r="L47" i="10" s="1"/>
  <c r="M47" i="10" s="1"/>
  <c r="N47" i="10" s="1"/>
  <c r="O47" i="10" s="1"/>
  <c r="P47" i="10" s="1"/>
  <c r="J48" i="10" s="1"/>
  <c r="K48" i="10" s="1"/>
  <c r="L48" i="10" s="1"/>
  <c r="M48" i="10" s="1"/>
  <c r="N48" i="10" s="1"/>
  <c r="O48" i="10" s="1"/>
  <c r="P48" i="10" s="1"/>
  <c r="J49" i="10" s="1"/>
  <c r="K49" i="10" s="1"/>
  <c r="L49" i="10" s="1"/>
  <c r="M49" i="10" s="1"/>
  <c r="N49" i="10" s="1"/>
  <c r="O49" i="10" s="1"/>
  <c r="P49" i="10" s="1"/>
  <c r="R32" i="7"/>
  <c r="J35" i="7"/>
  <c r="K35" i="7" s="1"/>
  <c r="L35" i="7" s="1"/>
  <c r="M35" i="7" s="1"/>
  <c r="N35" i="7" s="1"/>
  <c r="O35" i="7" s="1"/>
  <c r="P35" i="7" s="1"/>
  <c r="J36" i="7" s="1"/>
  <c r="K36" i="7" s="1"/>
  <c r="L36" i="7" s="1"/>
  <c r="M36" i="7" s="1"/>
  <c r="N36" i="7" s="1"/>
  <c r="O36" i="7" s="1"/>
  <c r="P36" i="7" s="1"/>
  <c r="J37" i="7" s="1"/>
  <c r="K37" i="7" s="1"/>
  <c r="L37" i="7" s="1"/>
  <c r="M37" i="7" s="1"/>
  <c r="N37" i="7" s="1"/>
  <c r="O37" i="7" s="1"/>
  <c r="P37" i="7" s="1"/>
  <c r="J38" i="7" s="1"/>
  <c r="K38" i="7" s="1"/>
  <c r="L38" i="7" s="1"/>
  <c r="M38" i="7" s="1"/>
  <c r="N38" i="7" s="1"/>
  <c r="O38" i="7" s="1"/>
  <c r="P38" i="7" s="1"/>
  <c r="J39" i="7" s="1"/>
  <c r="K39" i="7" s="1"/>
  <c r="L39" i="7" s="1"/>
  <c r="M39" i="7" s="1"/>
  <c r="N39" i="7" s="1"/>
  <c r="O39" i="7" s="1"/>
  <c r="P39" i="7" s="1"/>
  <c r="B42" i="7" l="1"/>
  <c r="R35" i="7"/>
  <c r="S35" i="7" s="1"/>
  <c r="T35" i="7" s="1"/>
  <c r="U35" i="7" s="1"/>
  <c r="V35" i="7" s="1"/>
  <c r="W35" i="7" s="1"/>
  <c r="X35" i="7" s="1"/>
  <c r="R36" i="7" s="1"/>
  <c r="S36" i="7" s="1"/>
  <c r="T36" i="7" s="1"/>
  <c r="U36" i="7" s="1"/>
  <c r="V36" i="7" s="1"/>
  <c r="W36" i="7" s="1"/>
  <c r="X36" i="7" s="1"/>
  <c r="R37" i="7" s="1"/>
  <c r="S37" i="7" s="1"/>
  <c r="T37" i="7" s="1"/>
  <c r="U37" i="7" s="1"/>
  <c r="V37" i="7" s="1"/>
  <c r="W37" i="7" s="1"/>
  <c r="X37" i="7" s="1"/>
  <c r="R38" i="7" s="1"/>
  <c r="S38" i="7" s="1"/>
  <c r="T38" i="7" s="1"/>
  <c r="U38" i="7" s="1"/>
  <c r="V38" i="7" s="1"/>
  <c r="W38" i="7" s="1"/>
  <c r="X38" i="7" s="1"/>
  <c r="R39" i="7" s="1"/>
  <c r="S39" i="7" s="1"/>
  <c r="T39" i="7" s="1"/>
  <c r="U39" i="7" s="1"/>
  <c r="V39" i="7" s="1"/>
  <c r="W39" i="7" s="1"/>
  <c r="X39" i="7" s="1"/>
  <c r="J42" i="7" l="1"/>
  <c r="B45" i="7"/>
  <c r="C45" i="7" s="1"/>
  <c r="D45" i="7" s="1"/>
  <c r="E45" i="7" s="1"/>
  <c r="F45" i="7" s="1"/>
  <c r="G45" i="7" s="1"/>
  <c r="H45" i="7" s="1"/>
  <c r="B46" i="7" s="1"/>
  <c r="C46" i="7" s="1"/>
  <c r="D46" i="7" s="1"/>
  <c r="E46" i="7" s="1"/>
  <c r="F46" i="7" s="1"/>
  <c r="G46" i="7" s="1"/>
  <c r="H46" i="7" s="1"/>
  <c r="B47" i="7" s="1"/>
  <c r="C47" i="7" s="1"/>
  <c r="D47" i="7" s="1"/>
  <c r="E47" i="7" s="1"/>
  <c r="F47" i="7" s="1"/>
  <c r="G47" i="7" s="1"/>
  <c r="H47" i="7" s="1"/>
  <c r="B48" i="7" s="1"/>
  <c r="C48" i="7" s="1"/>
  <c r="D48" i="7" s="1"/>
  <c r="E48" i="7" s="1"/>
  <c r="F48" i="7" s="1"/>
  <c r="G48" i="7" s="1"/>
  <c r="H48" i="7" s="1"/>
  <c r="B49" i="7" s="1"/>
  <c r="C49" i="7" s="1"/>
  <c r="D49" i="7" s="1"/>
  <c r="E49" i="7" s="1"/>
  <c r="F49" i="7" s="1"/>
  <c r="G49" i="7" s="1"/>
  <c r="H49" i="7" s="1"/>
  <c r="R42" i="7" l="1"/>
  <c r="R45" i="7" s="1"/>
  <c r="J45" i="7"/>
  <c r="K45" i="7" s="1"/>
  <c r="L45" i="7" s="1"/>
  <c r="M45" i="7" s="1"/>
  <c r="N45" i="7" s="1"/>
  <c r="O45" i="7" s="1"/>
  <c r="P45" i="7" s="1"/>
  <c r="J46" i="7" s="1"/>
  <c r="K46" i="7" s="1"/>
  <c r="L46" i="7" s="1"/>
  <c r="M46" i="7" s="1"/>
  <c r="N46" i="7" s="1"/>
  <c r="O46" i="7" s="1"/>
  <c r="P46" i="7" s="1"/>
  <c r="J47" i="7" s="1"/>
  <c r="K47" i="7" s="1"/>
  <c r="L47" i="7" s="1"/>
  <c r="M47" i="7" s="1"/>
  <c r="N47" i="7" s="1"/>
  <c r="O47" i="7" s="1"/>
  <c r="P47" i="7" s="1"/>
  <c r="J48" i="7" s="1"/>
  <c r="K48" i="7" s="1"/>
  <c r="L48" i="7" s="1"/>
  <c r="M48" i="7" s="1"/>
  <c r="N48" i="7" s="1"/>
  <c r="O48" i="7" s="1"/>
  <c r="P48" i="7" s="1"/>
  <c r="J49" i="7" s="1"/>
  <c r="K49" i="7" s="1"/>
  <c r="L49" i="7" s="1"/>
  <c r="M49" i="7" s="1"/>
  <c r="N49" i="7" s="1"/>
  <c r="O49" i="7" s="1"/>
  <c r="P49" i="7" s="1"/>
  <c r="S45" i="7" l="1"/>
  <c r="T45" i="7" s="1"/>
  <c r="U45" i="7" s="1"/>
  <c r="V45" i="7" s="1"/>
  <c r="W45" i="7" s="1"/>
  <c r="X45" i="7" s="1"/>
  <c r="R46" i="7" s="1"/>
  <c r="S46" i="7" s="1"/>
  <c r="T46" i="7" s="1"/>
  <c r="U46" i="7" s="1"/>
  <c r="V46" i="7" s="1"/>
  <c r="W46" i="7" s="1"/>
  <c r="X46" i="7" s="1"/>
  <c r="R47" i="7" s="1"/>
  <c r="S47" i="7" s="1"/>
  <c r="T47" i="7" s="1"/>
  <c r="U47" i="7" s="1"/>
  <c r="V47" i="7" s="1"/>
  <c r="W47" i="7" s="1"/>
  <c r="X47" i="7" s="1"/>
  <c r="R48" i="7" s="1"/>
  <c r="S48" i="7" s="1"/>
  <c r="T48" i="7" s="1"/>
  <c r="U48" i="7" s="1"/>
  <c r="V48" i="7" s="1"/>
  <c r="W48" i="7" s="1"/>
  <c r="X48" i="7" s="1"/>
  <c r="R49" i="7" s="1"/>
  <c r="S49" i="7" s="1"/>
  <c r="T49" i="7" s="1"/>
  <c r="U49" i="7" s="1"/>
  <c r="V49" i="7" s="1"/>
  <c r="W49" i="7" s="1"/>
  <c r="X49" i="7" s="1"/>
</calcChain>
</file>

<file path=xl/sharedStrings.xml><?xml version="1.0" encoding="utf-8"?>
<sst xmlns="http://schemas.openxmlformats.org/spreadsheetml/2006/main" count="168" uniqueCount="93">
  <si>
    <t>Modelo de Calendário Anual</t>
  </si>
  <si>
    <t xml:space="preserve">Ano </t>
  </si>
  <si>
    <t xml:space="preserve">Mês </t>
  </si>
  <si>
    <t xml:space="preserve">Dia de início </t>
  </si>
  <si>
    <t>1:Dom, 2:Seg...</t>
  </si>
  <si>
    <t>Abertura / Encerramento</t>
  </si>
  <si>
    <t>Início do Módulo - 1° dia</t>
  </si>
  <si>
    <t>1 Confraternização universal</t>
  </si>
  <si>
    <t>Férias (em concomitância com as escolares)</t>
  </si>
  <si>
    <t>N° Encontros Aprendizagem Teórica / Instituição</t>
  </si>
  <si>
    <t>N° Encontros Aprendizagem Prática / Cooperativa</t>
  </si>
  <si>
    <t>5 Carnaval</t>
  </si>
  <si>
    <t>21 Páscoa / Tiradentes</t>
  </si>
  <si>
    <t>1 Dia do Trabalhador</t>
  </si>
  <si>
    <t>20 Corpus Christi</t>
  </si>
  <si>
    <t>11 Dia dos Pais</t>
  </si>
  <si>
    <t>7 Independência do Brasil</t>
  </si>
  <si>
    <t>12 Nossa Senhora Aparecida</t>
  </si>
  <si>
    <t>2 Finados</t>
  </si>
  <si>
    <t>25 Natal</t>
  </si>
  <si>
    <t>Descanso / Recesso / Dispensa</t>
  </si>
  <si>
    <t>PLANEJAMENTO DE TURMA</t>
  </si>
  <si>
    <t>Turma:</t>
  </si>
  <si>
    <t>Contrato:</t>
  </si>
  <si>
    <t>Sala:</t>
  </si>
  <si>
    <t>Instituição:</t>
  </si>
  <si>
    <t>Município:</t>
  </si>
  <si>
    <t>Horário:</t>
  </si>
  <si>
    <t>INFORMAÇÕES</t>
  </si>
  <si>
    <t>Cooperativa:</t>
  </si>
  <si>
    <t>Número de jovens:</t>
  </si>
  <si>
    <t>PROGRAMAÇÃO DE DESPESAS</t>
  </si>
  <si>
    <t>Valor hora aula:</t>
  </si>
  <si>
    <t>Valor do projeto:</t>
  </si>
  <si>
    <t>ORGANIZAÇÃO DA CARGA HORÁRIA</t>
  </si>
  <si>
    <t>GRADE CURRICULAR</t>
  </si>
  <si>
    <t>módulo</t>
  </si>
  <si>
    <t>c/h</t>
  </si>
  <si>
    <t>dias</t>
  </si>
  <si>
    <t>valor</t>
  </si>
  <si>
    <t>Cooperativismo</t>
  </si>
  <si>
    <t>Total</t>
  </si>
  <si>
    <t>PROJETO N°:______ /2019 - ______ /2020 - ______ /2021</t>
  </si>
  <si>
    <r>
      <t xml:space="preserve">Carga horária </t>
    </r>
    <r>
      <rPr>
        <b/>
        <sz val="10"/>
        <color theme="1"/>
        <rFont val="Calibri"/>
        <family val="2"/>
        <scheme val="major"/>
      </rPr>
      <t>2019</t>
    </r>
    <r>
      <rPr>
        <sz val="10"/>
        <color theme="1"/>
        <rFont val="Calibri"/>
        <family val="2"/>
        <scheme val="major"/>
      </rPr>
      <t>:</t>
    </r>
  </si>
  <si>
    <r>
      <t xml:space="preserve">Carga horária </t>
    </r>
    <r>
      <rPr>
        <b/>
        <sz val="10"/>
        <color theme="1"/>
        <rFont val="Calibri"/>
        <family val="2"/>
        <scheme val="major"/>
      </rPr>
      <t>2020</t>
    </r>
    <r>
      <rPr>
        <sz val="10"/>
        <color theme="1"/>
        <rFont val="Calibri"/>
        <family val="2"/>
        <scheme val="major"/>
      </rPr>
      <t>:</t>
    </r>
  </si>
  <si>
    <r>
      <t xml:space="preserve">Carga horária </t>
    </r>
    <r>
      <rPr>
        <b/>
        <sz val="10"/>
        <color theme="1"/>
        <rFont val="Calibri"/>
        <family val="2"/>
        <scheme val="major"/>
      </rPr>
      <t>2021</t>
    </r>
    <r>
      <rPr>
        <sz val="10"/>
        <color theme="1"/>
        <rFont val="Calibri"/>
        <family val="2"/>
        <scheme val="major"/>
      </rPr>
      <t>:</t>
    </r>
  </si>
  <si>
    <t>19 Sexta-feira Santa</t>
  </si>
  <si>
    <t>12 Dia das Mães</t>
  </si>
  <si>
    <t xml:space="preserve">Módulo: </t>
  </si>
  <si>
    <t>25 Carnaval</t>
  </si>
  <si>
    <t>10 Sexta-feira Santa</t>
  </si>
  <si>
    <t>12 Páscoa</t>
  </si>
  <si>
    <t>21 Tiradentes</t>
  </si>
  <si>
    <t>10 Dia das Mães</t>
  </si>
  <si>
    <t>9 Dia dos Pais</t>
  </si>
  <si>
    <t>15 Proclamação da República</t>
  </si>
  <si>
    <t>16 Carnaval</t>
  </si>
  <si>
    <t>2 Sexta-feira Santa</t>
  </si>
  <si>
    <t>4 Páscoa</t>
  </si>
  <si>
    <t>9 Dia das Mães</t>
  </si>
  <si>
    <t>3 Corpus Christi</t>
  </si>
  <si>
    <t>8 Dia dos Pais</t>
  </si>
  <si>
    <t>Convênio:</t>
  </si>
  <si>
    <t>Material:</t>
  </si>
  <si>
    <t>Crachá:</t>
  </si>
  <si>
    <t>(    ) enviado</t>
  </si>
  <si>
    <t>_______ /2019</t>
  </si>
  <si>
    <t>Módulo:</t>
  </si>
  <si>
    <t>Introdução à Tecnologia de Alimentos</t>
  </si>
  <si>
    <t>Relações Interpessoais</t>
  </si>
  <si>
    <t>Comunicação Oral e Escrita</t>
  </si>
  <si>
    <t>Interpretação de Textos Técnicos Adm.</t>
  </si>
  <si>
    <t>Saúde e Segurança do Trabalho</t>
  </si>
  <si>
    <t>Informática Básica</t>
  </si>
  <si>
    <t>Matemática Aplicada</t>
  </si>
  <si>
    <t>Qualidade e Produtividade</t>
  </si>
  <si>
    <t>Sistemas de Manutanção e Logística</t>
  </si>
  <si>
    <t>Educação Ambiental</t>
  </si>
  <si>
    <t>Rotinas Adm. e Produção Industrial</t>
  </si>
  <si>
    <t>Hig. Aplic. a Manipulação Alimentícia</t>
  </si>
  <si>
    <t>Boas Práticas de Fabricação</t>
  </si>
  <si>
    <t>Perigos e Pontos Críticos de Controle</t>
  </si>
  <si>
    <t>Hig. Ind. de Alim. e Controle de Pragas</t>
  </si>
  <si>
    <t>Processamento de Alimentos I</t>
  </si>
  <si>
    <t>Processamento de Alimentos II</t>
  </si>
  <si>
    <t>Processamento de Alimentos III</t>
  </si>
  <si>
    <t>Processamento de Alimentos IV</t>
  </si>
  <si>
    <r>
      <t xml:space="preserve">Aprendizagem </t>
    </r>
    <r>
      <rPr>
        <b/>
        <sz val="10"/>
        <rFont val="Calibri"/>
        <family val="2"/>
        <scheme val="major"/>
      </rPr>
      <t>teórica</t>
    </r>
    <r>
      <rPr>
        <sz val="10"/>
        <rFont val="Calibri"/>
        <family val="2"/>
        <scheme val="major"/>
      </rPr>
      <t>:</t>
    </r>
  </si>
  <si>
    <r>
      <t xml:space="preserve">Aprendizagem </t>
    </r>
    <r>
      <rPr>
        <b/>
        <sz val="10"/>
        <rFont val="Calibri"/>
        <family val="2"/>
        <scheme val="major"/>
      </rPr>
      <t>prática</t>
    </r>
    <r>
      <rPr>
        <sz val="10"/>
        <rFont val="Calibri"/>
        <family val="2"/>
        <scheme val="major"/>
      </rPr>
      <t>:</t>
    </r>
  </si>
  <si>
    <t>JOVEM APRENDIZ COOPERATIVO INDUSTRIAL</t>
  </si>
  <si>
    <t>O curso encerra em 20___ com:</t>
  </si>
  <si>
    <t xml:space="preserve"> 1 X semana / 6hrs</t>
  </si>
  <si>
    <t xml:space="preserve"> 4 X semana/24hrs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</si>
</sst>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2" formatCode="_-&quot;R$&quot;\ * #,##0_-;\-&quot;R$&quot;\ * #,##0_-;_-&quot;R$&quot;\ * &quot;-&quot;_-;_-@_-"/>
    <numFmt numFmtId="44" formatCode="_-&quot;R$&quot;\ * #,##0.00_-;\-&quot;R$&quot;\ * #,##0.00_-;_-&quot;R$&quot;\ * &quot;-&quot;??_-;_-@_-"/>
    <numFmt numFmtId="164" formatCode="_(* #,##0_);_(* \(#,##0\);_(* &quot;-&quot;_);_(@_)"/>
    <numFmt numFmtId="165" formatCode="_(* #,##0.00_);_(* \(#,##0.00\);_(* &quot;-&quot;??_);_(@_)"/>
    <numFmt numFmtId="166" formatCode="mmmm\ \'yy"/>
    <numFmt numFmtId="167" formatCode="d"/>
    <numFmt numFmtId="168" formatCode="&quot;R$&quot;\ #,##0.00&quot; =  &quot;"/>
    <numFmt numFmtId="169" formatCode="0&quot; horas = &quot;"/>
    <numFmt numFmtId="170" formatCode="&quot;R$&quot;\ #,##0.00"/>
    <numFmt numFmtId="171" formatCode="\ \ 0&quot; horas&quot;"/>
    <numFmt numFmtId="172" formatCode="0.0"/>
  </numFmts>
  <fonts count="4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indexed="12"/>
      <name val="Tahoma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6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b/>
      <sz val="26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5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0"/>
      <color theme="1" tint="0.499984740745262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8"/>
      <color theme="3"/>
      <name val="Calibri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u/>
      <sz val="10"/>
      <color theme="11"/>
      <name val="Arial"/>
      <family val="2"/>
    </font>
    <font>
      <b/>
      <sz val="10"/>
      <color theme="0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b/>
      <sz val="28"/>
      <name val="Calibri"/>
      <family val="2"/>
      <scheme val="minor"/>
    </font>
    <font>
      <b/>
      <sz val="10"/>
      <color theme="1"/>
      <name val="Calibri"/>
      <family val="2"/>
      <scheme val="major"/>
    </font>
    <font>
      <sz val="10"/>
      <color theme="1"/>
      <name val="Calibri"/>
      <family val="2"/>
      <scheme val="major"/>
    </font>
    <font>
      <b/>
      <u/>
      <sz val="10"/>
      <name val="Calibri"/>
      <family val="2"/>
      <scheme val="major"/>
    </font>
    <font>
      <b/>
      <sz val="10"/>
      <name val="Calibri"/>
      <family val="2"/>
      <scheme val="major"/>
    </font>
    <font>
      <sz val="10"/>
      <name val="Calibri"/>
      <family val="2"/>
      <scheme val="major"/>
    </font>
    <font>
      <sz val="10"/>
      <color rgb="FF000000"/>
      <name val="Calibri"/>
      <family val="2"/>
      <scheme val="major"/>
    </font>
    <font>
      <b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/>
    <xf numFmtId="165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7" applyNumberFormat="0" applyAlignment="0" applyProtection="0"/>
    <xf numFmtId="0" fontId="25" fillId="8" borderId="8" applyNumberFormat="0" applyAlignment="0" applyProtection="0"/>
    <xf numFmtId="0" fontId="26" fillId="8" borderId="7" applyNumberFormat="0" applyAlignment="0" applyProtection="0"/>
    <xf numFmtId="0" fontId="27" fillId="0" borderId="9" applyNumberFormat="0" applyFill="0" applyAlignment="0" applyProtection="0"/>
    <xf numFmtId="0" fontId="28" fillId="9" borderId="10" applyNumberFormat="0" applyAlignment="0" applyProtection="0"/>
    <xf numFmtId="0" fontId="29" fillId="0" borderId="0" applyNumberFormat="0" applyFill="0" applyBorder="0" applyAlignment="0" applyProtection="0"/>
    <xf numFmtId="0" fontId="33" fillId="10" borderId="1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112">
    <xf numFmtId="0" fontId="0" fillId="0" borderId="0" xfId="0"/>
    <xf numFmtId="0" fontId="8" fillId="0" borderId="0" xfId="1" applyFont="1" applyAlignment="1" applyProtection="1">
      <alignment vertical="center"/>
    </xf>
    <xf numFmtId="0" fontId="39" fillId="0" borderId="0" xfId="0" applyFont="1" applyProtection="1"/>
    <xf numFmtId="0" fontId="39" fillId="0" borderId="0" xfId="0" applyFont="1" applyBorder="1" applyProtection="1"/>
    <xf numFmtId="0" fontId="40" fillId="0" borderId="0" xfId="0" applyFont="1" applyBorder="1" applyAlignment="1" applyProtection="1">
      <alignment horizontal="center" vertical="center" wrapText="1"/>
    </xf>
    <xf numFmtId="0" fontId="39" fillId="0" borderId="0" xfId="0" applyFont="1" applyFill="1" applyBorder="1" applyProtection="1"/>
    <xf numFmtId="0" fontId="41" fillId="0" borderId="0" xfId="0" applyFont="1" applyBorder="1" applyAlignment="1" applyProtection="1">
      <alignment vertical="center" wrapText="1"/>
    </xf>
    <xf numFmtId="0" fontId="38" fillId="0" borderId="0" xfId="0" applyFont="1" applyBorder="1" applyAlignment="1" applyProtection="1">
      <alignment horizontal="center" vertical="center" wrapText="1"/>
    </xf>
    <xf numFmtId="0" fontId="38" fillId="0" borderId="0" xfId="0" applyFont="1" applyFill="1" applyBorder="1" applyAlignment="1" applyProtection="1">
      <alignment vertical="center" wrapText="1"/>
    </xf>
    <xf numFmtId="0" fontId="39" fillId="0" borderId="14" xfId="0" applyNumberFormat="1" applyFont="1" applyFill="1" applyBorder="1" applyAlignment="1" applyProtection="1">
      <alignment horizontal="right" vertical="center" wrapText="1"/>
    </xf>
    <xf numFmtId="0" fontId="39" fillId="0" borderId="15" xfId="0" applyNumberFormat="1" applyFont="1" applyFill="1" applyBorder="1" applyAlignment="1" applyProtection="1">
      <alignment horizontal="right" vertical="center" wrapText="1"/>
    </xf>
    <xf numFmtId="0" fontId="39" fillId="0" borderId="15" xfId="0" applyFont="1" applyFill="1" applyBorder="1" applyAlignment="1" applyProtection="1">
      <alignment horizontal="right" vertical="center" wrapText="1"/>
    </xf>
    <xf numFmtId="0" fontId="39" fillId="0" borderId="18" xfId="0" applyNumberFormat="1" applyFont="1" applyFill="1" applyBorder="1" applyAlignment="1" applyProtection="1">
      <alignment horizontal="right" vertical="center" wrapText="1"/>
    </xf>
    <xf numFmtId="0" fontId="39" fillId="0" borderId="0" xfId="0" applyNumberFormat="1" applyFont="1" applyFill="1" applyBorder="1" applyAlignment="1" applyProtection="1">
      <alignment vertical="center" wrapText="1"/>
    </xf>
    <xf numFmtId="0" fontId="39" fillId="0" borderId="14" xfId="0" applyFont="1" applyFill="1" applyBorder="1" applyAlignment="1" applyProtection="1">
      <alignment horizontal="right" vertical="center"/>
    </xf>
    <xf numFmtId="0" fontId="39" fillId="0" borderId="15" xfId="0" applyFont="1" applyFill="1" applyBorder="1" applyAlignment="1" applyProtection="1">
      <alignment horizontal="right" vertical="center"/>
    </xf>
    <xf numFmtId="0" fontId="39" fillId="0" borderId="18" xfId="0" applyFont="1" applyFill="1" applyBorder="1" applyAlignment="1" applyProtection="1">
      <alignment horizontal="right" vertical="center"/>
    </xf>
    <xf numFmtId="0" fontId="39" fillId="0" borderId="0" xfId="0" applyFont="1" applyFill="1" applyBorder="1" applyAlignment="1" applyProtection="1">
      <alignment horizontal="right" vertical="center"/>
    </xf>
    <xf numFmtId="3" fontId="39" fillId="0" borderId="0" xfId="0" applyNumberFormat="1" applyFont="1" applyFill="1" applyBorder="1" applyAlignment="1" applyProtection="1">
      <alignment horizontal="right"/>
    </xf>
    <xf numFmtId="0" fontId="39" fillId="0" borderId="0" xfId="0" applyFont="1" applyBorder="1" applyAlignment="1" applyProtection="1">
      <alignment horizontal="left"/>
    </xf>
    <xf numFmtId="170" fontId="39" fillId="0" borderId="0" xfId="0" applyNumberFormat="1" applyFont="1" applyFill="1" applyBorder="1" applyAlignment="1" applyProtection="1">
      <alignment horizontal="center"/>
    </xf>
    <xf numFmtId="44" fontId="39" fillId="0" borderId="0" xfId="0" applyNumberFormat="1" applyFont="1" applyFill="1" applyBorder="1" applyAlignment="1" applyProtection="1"/>
    <xf numFmtId="0" fontId="39" fillId="0" borderId="0" xfId="0" applyFont="1" applyFill="1" applyBorder="1" applyAlignment="1" applyProtection="1">
      <alignment vertical="center" wrapText="1"/>
    </xf>
    <xf numFmtId="0" fontId="39" fillId="0" borderId="0" xfId="0" applyFont="1" applyBorder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0" fontId="39" fillId="0" borderId="0" xfId="0" applyFont="1" applyBorder="1" applyAlignment="1" applyProtection="1">
      <alignment horizontal="center" vertical="center"/>
    </xf>
    <xf numFmtId="0" fontId="38" fillId="0" borderId="0" xfId="0" applyFont="1" applyFill="1" applyBorder="1" applyAlignment="1" applyProtection="1">
      <alignment horizontal="center" vertical="center"/>
    </xf>
    <xf numFmtId="0" fontId="43" fillId="0" borderId="0" xfId="0" applyFont="1" applyFill="1" applyBorder="1" applyAlignment="1" applyProtection="1">
      <alignment vertical="center"/>
    </xf>
    <xf numFmtId="0" fontId="39" fillId="0" borderId="22" xfId="0" applyFont="1" applyFill="1" applyBorder="1" applyAlignment="1" applyProtection="1">
      <alignment horizontal="center" vertical="center"/>
    </xf>
    <xf numFmtId="4" fontId="39" fillId="0" borderId="22" xfId="0" applyNumberFormat="1" applyFont="1" applyFill="1" applyBorder="1" applyAlignment="1" applyProtection="1">
      <alignment horizontal="center" vertical="center"/>
    </xf>
    <xf numFmtId="172" fontId="39" fillId="0" borderId="0" xfId="0" applyNumberFormat="1" applyFont="1" applyFill="1" applyBorder="1" applyAlignment="1" applyProtection="1">
      <alignment vertical="center"/>
    </xf>
    <xf numFmtId="0" fontId="38" fillId="0" borderId="0" xfId="0" applyFont="1" applyFill="1" applyBorder="1" applyAlignment="1" applyProtection="1"/>
    <xf numFmtId="0" fontId="38" fillId="0" borderId="0" xfId="0" applyFont="1" applyFill="1" applyBorder="1" applyAlignment="1" applyProtection="1">
      <alignment horizontal="center"/>
    </xf>
    <xf numFmtId="4" fontId="38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 applyProtection="1">
      <alignment vertical="center"/>
    </xf>
    <xf numFmtId="0" fontId="3" fillId="2" borderId="0" xfId="0" applyFont="1" applyFill="1" applyProtection="1"/>
    <xf numFmtId="0" fontId="3" fillId="0" borderId="0" xfId="0" applyFont="1" applyProtection="1"/>
    <xf numFmtId="0" fontId="10" fillId="2" borderId="0" xfId="0" applyFont="1" applyFill="1" applyAlignment="1" applyProtection="1">
      <alignment vertical="center"/>
    </xf>
    <xf numFmtId="0" fontId="11" fillId="2" borderId="0" xfId="0" applyFont="1" applyFill="1" applyAlignment="1" applyProtection="1">
      <alignment horizontal="right" vertical="center"/>
    </xf>
    <xf numFmtId="0" fontId="12" fillId="2" borderId="0" xfId="0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right" vertical="center"/>
    </xf>
    <xf numFmtId="0" fontId="16" fillId="0" borderId="0" xfId="0" applyFont="1" applyAlignment="1" applyProtection="1">
      <alignment vertical="center"/>
    </xf>
    <xf numFmtId="0" fontId="3" fillId="39" borderId="13" xfId="0" applyFont="1" applyFill="1" applyBorder="1" applyProtection="1"/>
    <xf numFmtId="0" fontId="44" fillId="36" borderId="13" xfId="0" applyFont="1" applyFill="1" applyBorder="1" applyAlignment="1" applyProtection="1">
      <alignment horizontal="center"/>
    </xf>
    <xf numFmtId="0" fontId="3" fillId="38" borderId="13" xfId="0" applyFont="1" applyFill="1" applyBorder="1" applyProtection="1"/>
    <xf numFmtId="0" fontId="44" fillId="37" borderId="13" xfId="0" applyFont="1" applyFill="1" applyBorder="1" applyAlignment="1" applyProtection="1">
      <alignment horizontal="center"/>
    </xf>
    <xf numFmtId="0" fontId="3" fillId="2" borderId="13" xfId="0" applyFont="1" applyFill="1" applyBorder="1" applyProtection="1"/>
    <xf numFmtId="0" fontId="7" fillId="0" borderId="0" xfId="0" applyFont="1" applyProtection="1"/>
    <xf numFmtId="0" fontId="13" fillId="0" borderId="0" xfId="0" applyFont="1" applyAlignment="1" applyProtection="1">
      <alignment vertical="center"/>
    </xf>
    <xf numFmtId="0" fontId="5" fillId="0" borderId="0" xfId="0" applyFont="1" applyProtection="1"/>
    <xf numFmtId="0" fontId="6" fillId="0" borderId="0" xfId="0" applyFont="1" applyProtection="1"/>
    <xf numFmtId="0" fontId="15" fillId="2" borderId="0" xfId="0" applyFont="1" applyFill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5" fillId="40" borderId="0" xfId="0" applyFont="1" applyFill="1" applyProtection="1"/>
    <xf numFmtId="167" fontId="4" fillId="40" borderId="0" xfId="0" applyNumberFormat="1" applyFont="1" applyFill="1" applyAlignment="1" applyProtection="1">
      <alignment horizontal="center" vertical="center"/>
    </xf>
    <xf numFmtId="167" fontId="45" fillId="40" borderId="0" xfId="0" applyNumberFormat="1" applyFont="1" applyFill="1" applyAlignment="1" applyProtection="1">
      <alignment horizontal="center" vertical="center"/>
    </xf>
    <xf numFmtId="0" fontId="6" fillId="40" borderId="0" xfId="0" applyFont="1" applyFill="1" applyAlignment="1" applyProtection="1">
      <alignment vertical="center"/>
    </xf>
    <xf numFmtId="0" fontId="6" fillId="40" borderId="0" xfId="0" applyFont="1" applyFill="1" applyProtection="1"/>
    <xf numFmtId="167" fontId="4" fillId="0" borderId="0" xfId="0" applyNumberFormat="1" applyFont="1" applyAlignment="1" applyProtection="1">
      <alignment horizontal="center" vertical="center"/>
    </xf>
    <xf numFmtId="167" fontId="45" fillId="0" borderId="0" xfId="0" applyNumberFormat="1" applyFont="1" applyAlignment="1" applyProtection="1">
      <alignment horizontal="center" vertical="center"/>
    </xf>
    <xf numFmtId="167" fontId="4" fillId="35" borderId="0" xfId="0" applyNumberFormat="1" applyFont="1" applyFill="1" applyAlignment="1" applyProtection="1">
      <alignment horizontal="center" vertical="center"/>
    </xf>
    <xf numFmtId="167" fontId="4" fillId="0" borderId="0" xfId="0" applyNumberFormat="1" applyFont="1" applyFill="1" applyAlignment="1" applyProtection="1">
      <alignment horizontal="center" vertical="center"/>
    </xf>
    <xf numFmtId="167" fontId="45" fillId="0" borderId="0" xfId="0" applyNumberFormat="1" applyFont="1" applyFill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44" fillId="2" borderId="13" xfId="0" applyFont="1" applyFill="1" applyBorder="1" applyAlignment="1" applyProtection="1">
      <alignment horizontal="center"/>
    </xf>
    <xf numFmtId="0" fontId="5" fillId="0" borderId="0" xfId="0" applyFont="1" applyFill="1" applyProtection="1"/>
    <xf numFmtId="0" fontId="6" fillId="0" borderId="0" xfId="0" applyFont="1" applyFill="1" applyAlignment="1" applyProtection="1">
      <alignment vertical="center"/>
    </xf>
    <xf numFmtId="0" fontId="3" fillId="0" borderId="0" xfId="0" applyFont="1" applyFill="1" applyProtection="1"/>
    <xf numFmtId="0" fontId="6" fillId="0" borderId="0" xfId="0" applyFont="1" applyFill="1" applyProtection="1"/>
    <xf numFmtId="0" fontId="15" fillId="0" borderId="0" xfId="0" applyFont="1" applyFill="1" applyAlignment="1" applyProtection="1">
      <alignment horizontal="center" vertical="center"/>
    </xf>
    <xf numFmtId="0" fontId="3" fillId="41" borderId="13" xfId="0" applyFont="1" applyFill="1" applyBorder="1" applyProtection="1"/>
    <xf numFmtId="170" fontId="42" fillId="0" borderId="14" xfId="0" applyNumberFormat="1" applyFont="1" applyFill="1" applyBorder="1" applyAlignment="1" applyProtection="1">
      <alignment horizontal="right" vertical="center" wrapText="1"/>
    </xf>
    <xf numFmtId="170" fontId="42" fillId="0" borderId="15" xfId="0" applyNumberFormat="1" applyFont="1" applyFill="1" applyBorder="1" applyAlignment="1" applyProtection="1">
      <alignment horizontal="right" vertical="center" wrapText="1"/>
    </xf>
    <xf numFmtId="171" fontId="38" fillId="0" borderId="20" xfId="0" applyNumberFormat="1" applyFont="1" applyFill="1" applyBorder="1" applyAlignment="1" applyProtection="1">
      <alignment horizontal="center" vertical="center" wrapText="1"/>
    </xf>
    <xf numFmtId="171" fontId="38" fillId="0" borderId="21" xfId="0" applyNumberFormat="1" applyFont="1" applyFill="1" applyBorder="1" applyAlignment="1" applyProtection="1">
      <alignment horizontal="center" vertical="center" wrapText="1"/>
    </xf>
    <xf numFmtId="0" fontId="38" fillId="0" borderId="0" xfId="0" applyFont="1" applyFill="1" applyBorder="1" applyAlignment="1" applyProtection="1">
      <alignment horizontal="center" vertical="center" wrapText="1"/>
    </xf>
    <xf numFmtId="0" fontId="38" fillId="39" borderId="0" xfId="0" applyFont="1" applyFill="1" applyBorder="1" applyAlignment="1" applyProtection="1">
      <alignment horizontal="center" vertical="center" wrapText="1"/>
    </xf>
    <xf numFmtId="0" fontId="41" fillId="0" borderId="0" xfId="0" applyFont="1" applyBorder="1" applyAlignment="1" applyProtection="1">
      <alignment horizontal="center" vertical="center" wrapText="1"/>
    </xf>
    <xf numFmtId="0" fontId="38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8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38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38" fillId="0" borderId="20" xfId="0" applyNumberFormat="1" applyFont="1" applyFill="1" applyBorder="1" applyAlignment="1" applyProtection="1">
      <alignment horizontal="left" vertical="center" wrapText="1"/>
      <protection locked="0"/>
    </xf>
    <xf numFmtId="44" fontId="39" fillId="0" borderId="19" xfId="0" applyNumberFormat="1" applyFont="1" applyFill="1" applyBorder="1" applyAlignment="1" applyProtection="1">
      <alignment horizontal="left"/>
    </xf>
    <xf numFmtId="44" fontId="39" fillId="0" borderId="20" xfId="0" applyNumberFormat="1" applyFont="1" applyFill="1" applyBorder="1" applyAlignment="1" applyProtection="1">
      <alignment horizontal="left"/>
    </xf>
    <xf numFmtId="44" fontId="39" fillId="0" borderId="0" xfId="0" applyNumberFormat="1" applyFont="1" applyFill="1" applyBorder="1" applyAlignment="1" applyProtection="1">
      <alignment horizontal="left"/>
    </xf>
    <xf numFmtId="44" fontId="39" fillId="0" borderId="21" xfId="0" applyNumberFormat="1" applyFont="1" applyFill="1" applyBorder="1" applyAlignment="1" applyProtection="1">
      <alignment horizontal="left"/>
    </xf>
    <xf numFmtId="44" fontId="39" fillId="0" borderId="16" xfId="0" applyNumberFormat="1" applyFont="1" applyFill="1" applyBorder="1" applyAlignment="1" applyProtection="1">
      <alignment horizontal="left"/>
    </xf>
    <xf numFmtId="44" fontId="39" fillId="0" borderId="17" xfId="0" applyNumberFormat="1" applyFont="1" applyFill="1" applyBorder="1" applyAlignment="1" applyProtection="1">
      <alignment horizontal="left"/>
    </xf>
    <xf numFmtId="170" fontId="42" fillId="0" borderId="19" xfId="0" applyNumberFormat="1" applyFont="1" applyFill="1" applyBorder="1" applyAlignment="1" applyProtection="1">
      <alignment horizontal="center" vertical="center" wrapText="1"/>
    </xf>
    <xf numFmtId="0" fontId="39" fillId="0" borderId="0" xfId="0" applyFont="1" applyFill="1" applyBorder="1" applyAlignment="1" applyProtection="1">
      <alignment horizontal="center" vertical="center"/>
    </xf>
    <xf numFmtId="0" fontId="43" fillId="0" borderId="22" xfId="0" applyFont="1" applyFill="1" applyBorder="1" applyAlignment="1" applyProtection="1">
      <alignment horizontal="left" vertical="center"/>
    </xf>
    <xf numFmtId="170" fontId="42" fillId="0" borderId="0" xfId="0" applyNumberFormat="1" applyFont="1" applyFill="1" applyBorder="1" applyAlignment="1" applyProtection="1">
      <alignment horizontal="center" vertical="center" wrapText="1"/>
    </xf>
    <xf numFmtId="170" fontId="42" fillId="0" borderId="18" xfId="0" applyNumberFormat="1" applyFont="1" applyFill="1" applyBorder="1" applyAlignment="1" applyProtection="1">
      <alignment horizontal="right" vertical="center" wrapText="1"/>
    </xf>
    <xf numFmtId="170" fontId="42" fillId="0" borderId="16" xfId="0" applyNumberFormat="1" applyFont="1" applyFill="1" applyBorder="1" applyAlignment="1" applyProtection="1">
      <alignment horizontal="right" vertical="center" wrapText="1"/>
    </xf>
    <xf numFmtId="171" fontId="38" fillId="0" borderId="16" xfId="0" applyNumberFormat="1" applyFont="1" applyFill="1" applyBorder="1" applyAlignment="1" applyProtection="1">
      <alignment horizontal="left" vertical="center" wrapText="1"/>
    </xf>
    <xf numFmtId="171" fontId="38" fillId="0" borderId="17" xfId="0" applyNumberFormat="1" applyFont="1" applyFill="1" applyBorder="1" applyAlignment="1" applyProtection="1">
      <alignment horizontal="left" vertical="center" wrapText="1"/>
    </xf>
    <xf numFmtId="0" fontId="38" fillId="0" borderId="0" xfId="0" applyFont="1" applyFill="1" applyBorder="1" applyAlignment="1" applyProtection="1">
      <alignment horizontal="right"/>
    </xf>
    <xf numFmtId="168" fontId="38" fillId="0" borderId="19" xfId="0" applyNumberFormat="1" applyFont="1" applyFill="1" applyBorder="1" applyAlignment="1" applyProtection="1">
      <alignment horizontal="right"/>
    </xf>
    <xf numFmtId="169" fontId="39" fillId="0" borderId="0" xfId="0" applyNumberFormat="1" applyFont="1" applyFill="1" applyBorder="1" applyAlignment="1" applyProtection="1">
      <alignment horizontal="right"/>
    </xf>
    <xf numFmtId="169" fontId="39" fillId="0" borderId="16" xfId="0" applyNumberFormat="1" applyFont="1" applyFill="1" applyBorder="1" applyAlignment="1" applyProtection="1">
      <alignment horizontal="right"/>
    </xf>
    <xf numFmtId="167" fontId="36" fillId="40" borderId="0" xfId="0" applyNumberFormat="1" applyFont="1" applyFill="1" applyAlignment="1" applyProtection="1">
      <alignment horizontal="left" vertical="center" wrapText="1"/>
    </xf>
    <xf numFmtId="166" fontId="14" fillId="3" borderId="0" xfId="0" applyNumberFormat="1" applyFont="1" applyFill="1" applyAlignment="1" applyProtection="1">
      <alignment horizontal="center" vertical="center"/>
    </xf>
    <xf numFmtId="166" fontId="35" fillId="3" borderId="0" xfId="0" applyNumberFormat="1" applyFont="1" applyFill="1" applyAlignment="1" applyProtection="1">
      <alignment horizontal="center" vertical="center"/>
    </xf>
    <xf numFmtId="0" fontId="9" fillId="3" borderId="0" xfId="0" applyFont="1" applyFill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0" fontId="37" fillId="0" borderId="0" xfId="0" applyFont="1" applyAlignment="1" applyProtection="1">
      <alignment horizontal="center" vertical="center"/>
    </xf>
    <xf numFmtId="0" fontId="38" fillId="0" borderId="0" xfId="0" applyNumberFormat="1" applyFont="1" applyFill="1" applyBorder="1" applyAlignment="1" applyProtection="1">
      <alignment horizontal="left" vertical="center" wrapText="1"/>
    </xf>
    <xf numFmtId="0" fontId="38" fillId="0" borderId="21" xfId="0" applyNumberFormat="1" applyFont="1" applyFill="1" applyBorder="1" applyAlignment="1" applyProtection="1">
      <alignment horizontal="left" vertical="center" wrapText="1"/>
    </xf>
    <xf numFmtId="0" fontId="38" fillId="0" borderId="16" xfId="0" applyNumberFormat="1" applyFont="1" applyFill="1" applyBorder="1" applyAlignment="1" applyProtection="1">
      <alignment horizontal="left" vertical="center" wrapText="1"/>
    </xf>
    <xf numFmtId="0" fontId="38" fillId="0" borderId="17" xfId="0" applyNumberFormat="1" applyFont="1" applyFill="1" applyBorder="1" applyAlignment="1" applyProtection="1">
      <alignment horizontal="left" vertical="center" wrapText="1"/>
    </xf>
  </cellXfs>
  <cellStyles count="49">
    <cellStyle name="20% - Ênfase1" xfId="26" builtinId="30" customBuiltin="1"/>
    <cellStyle name="20% - Ênfase2" xfId="30" builtinId="34" customBuiltin="1"/>
    <cellStyle name="20% - Ênfase3" xfId="34" builtinId="38" customBuiltin="1"/>
    <cellStyle name="20% - Ênfase4" xfId="38" builtinId="42" customBuiltin="1"/>
    <cellStyle name="20% - Ênfase5" xfId="42" builtinId="46" customBuiltin="1"/>
    <cellStyle name="20% - Ênfase6" xfId="46" builtinId="50" customBuiltin="1"/>
    <cellStyle name="40% - Ênfase1" xfId="27" builtinId="31" customBuiltin="1"/>
    <cellStyle name="40% - Ênfase2" xfId="31" builtinId="35" customBuiltin="1"/>
    <cellStyle name="40% - Ênfase3" xfId="35" builtinId="39" customBuiltin="1"/>
    <cellStyle name="40% - Ênfase4" xfId="39" builtinId="43" customBuiltin="1"/>
    <cellStyle name="40% - Ênfase5" xfId="43" builtinId="47" customBuiltin="1"/>
    <cellStyle name="40% - Ênfase6" xfId="47" builtinId="51" customBuiltin="1"/>
    <cellStyle name="60% - Ênfase1" xfId="28" builtinId="32" customBuiltin="1"/>
    <cellStyle name="60% - Ênfase2" xfId="32" builtinId="36" customBuiltin="1"/>
    <cellStyle name="60% - Ênfase3" xfId="36" builtinId="40" customBuiltin="1"/>
    <cellStyle name="60% - Ênfase4" xfId="40" builtinId="44" customBuiltin="1"/>
    <cellStyle name="60% - Ênfase5" xfId="44" builtinId="48" customBuiltin="1"/>
    <cellStyle name="60% - Ênfase6" xfId="48" builtinId="52" customBuiltin="1"/>
    <cellStyle name="Bom" xfId="13" builtinId="26" customBuiltin="1"/>
    <cellStyle name="Cálculo" xfId="18" builtinId="22" customBuiltin="1"/>
    <cellStyle name="Célula de Verificação" xfId="20" builtinId="23" customBuiltin="1"/>
    <cellStyle name="Célula Vinculada" xfId="19" builtinId="24" customBuiltin="1"/>
    <cellStyle name="Ênfase1" xfId="25" builtinId="29" customBuiltin="1"/>
    <cellStyle name="Ênfase2" xfId="29" builtinId="33" customBuiltin="1"/>
    <cellStyle name="Ênfase3" xfId="33" builtinId="37" customBuiltin="1"/>
    <cellStyle name="Ênfase4" xfId="37" builtinId="41" customBuiltin="1"/>
    <cellStyle name="Ênfase5" xfId="41" builtinId="45" customBuiltin="1"/>
    <cellStyle name="Ênfase6" xfId="45" builtinId="49" customBuiltin="1"/>
    <cellStyle name="Entrada" xfId="16" builtinId="20" customBuiltin="1"/>
    <cellStyle name="Hiperlink" xfId="1" builtinId="8" customBuiltin="1"/>
    <cellStyle name="Hiperlink Visitado" xfId="2" builtinId="9" customBuiltin="1"/>
    <cellStyle name="Moeda" xfId="5" builtinId="4" customBuiltin="1"/>
    <cellStyle name="Moeda [0]" xfId="6" builtinId="7" customBuiltin="1"/>
    <cellStyle name="Neutro" xfId="15" builtinId="28" customBuiltin="1"/>
    <cellStyle name="Normal" xfId="0" builtinId="0" customBuiltin="1"/>
    <cellStyle name="Nota" xfId="22" builtinId="10" customBuiltin="1"/>
    <cellStyle name="Porcentagem" xfId="7" builtinId="5" customBuiltin="1"/>
    <cellStyle name="Ruim" xfId="14" builtinId="27" customBuiltin="1"/>
    <cellStyle name="Saída" xfId="17" builtinId="21" customBuiltin="1"/>
    <cellStyle name="Separador de milhares [0]" xfId="4" builtinId="6" customBuiltin="1"/>
    <cellStyle name="Texto de Aviso" xfId="21" builtinId="11" customBuiltin="1"/>
    <cellStyle name="Texto Explicativo" xfId="23" builtinId="53" customBuiltin="1"/>
    <cellStyle name="Título" xfId="8" builtinId="15" customBuiltin="1"/>
    <cellStyle name="Título 1" xfId="9" builtinId="16" customBuiltin="1"/>
    <cellStyle name="Título 2" xfId="10" builtinId="17" customBuiltin="1"/>
    <cellStyle name="Título 3" xfId="11" builtinId="18" customBuiltin="1"/>
    <cellStyle name="Título 4" xfId="12" builtinId="19" customBuiltin="1"/>
    <cellStyle name="Total" xfId="24" builtinId="25" customBuiltin="1"/>
    <cellStyle name="Vírgula" xfId="3" builtinId="3" customBuiltin="1"/>
  </cellStyles>
  <dxfs count="101">
    <dxf>
      <font>
        <color theme="4" tint="-0.24994659260841701"/>
      </font>
    </dxf>
    <dxf>
      <numFmt numFmtId="173" formatCode="mmmm"/>
    </dxf>
    <dxf>
      <numFmt numFmtId="173" formatCode="mmmm"/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numFmt numFmtId="173" formatCode="mmmm"/>
    </dxf>
    <dxf>
      <numFmt numFmtId="173" formatCode="mmmm"/>
    </dxf>
    <dxf>
      <numFmt numFmtId="173" formatCode="mmmm"/>
    </dxf>
    <dxf>
      <numFmt numFmtId="173" formatCode="mmmm"/>
    </dxf>
    <dxf>
      <numFmt numFmtId="173" formatCode="mmmm"/>
    </dxf>
    <dxf>
      <numFmt numFmtId="173" formatCode="mmmm"/>
    </dxf>
    <dxf>
      <numFmt numFmtId="173" formatCode="mmmm"/>
    </dxf>
    <dxf>
      <numFmt numFmtId="173" formatCode="mmmm"/>
    </dxf>
    <dxf>
      <numFmt numFmtId="173" formatCode="mmmm"/>
    </dxf>
    <dxf>
      <numFmt numFmtId="173" formatCode="mmmm"/>
    </dxf>
    <dxf>
      <numFmt numFmtId="173" formatCode="mmmm"/>
    </dxf>
    <dxf>
      <numFmt numFmtId="173" formatCode="mmmm"/>
    </dxf>
    <dxf>
      <font>
        <color theme="4" tint="-0.24994659260841701"/>
      </font>
    </dxf>
    <dxf>
      <numFmt numFmtId="173" formatCode="mmmm"/>
    </dxf>
    <dxf>
      <numFmt numFmtId="173" formatCode="mmmm"/>
    </dxf>
    <dxf>
      <font>
        <color theme="4" tint="-0.24994659260841701"/>
      </font>
    </dxf>
    <dxf>
      <numFmt numFmtId="173" formatCode="mmmm"/>
    </dxf>
    <dxf>
      <numFmt numFmtId="173" formatCode="mmmm"/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numFmt numFmtId="173" formatCode="mmmm"/>
    </dxf>
    <dxf>
      <numFmt numFmtId="173" formatCode="mmmm"/>
    </dxf>
    <dxf>
      <numFmt numFmtId="173" formatCode="mmmm"/>
    </dxf>
    <dxf>
      <numFmt numFmtId="173" formatCode="mmmm"/>
    </dxf>
    <dxf>
      <numFmt numFmtId="173" formatCode="mmmm"/>
    </dxf>
    <dxf>
      <numFmt numFmtId="173" formatCode="mmmm"/>
    </dxf>
    <dxf>
      <numFmt numFmtId="173" formatCode="mmmm"/>
    </dxf>
    <dxf>
      <numFmt numFmtId="173" formatCode="mmmm"/>
    </dxf>
    <dxf>
      <numFmt numFmtId="173" formatCode="mmmm"/>
    </dxf>
    <dxf>
      <numFmt numFmtId="173" formatCode="mmmm"/>
    </dxf>
    <dxf>
      <numFmt numFmtId="173" formatCode="mmmm"/>
    </dxf>
    <dxf>
      <numFmt numFmtId="173" formatCode="mmmm"/>
    </dxf>
    <dxf>
      <font>
        <color theme="4" tint="-0.24994659260841701"/>
      </font>
    </dxf>
    <dxf>
      <numFmt numFmtId="173" formatCode="mmmm"/>
    </dxf>
    <dxf>
      <numFmt numFmtId="173" formatCode="mmmm"/>
    </dxf>
    <dxf>
      <numFmt numFmtId="173" formatCode="mmmm"/>
    </dxf>
    <dxf>
      <numFmt numFmtId="173" formatCode="mmmm"/>
    </dxf>
    <dxf>
      <numFmt numFmtId="173" formatCode="mmmm"/>
    </dxf>
    <dxf>
      <numFmt numFmtId="173" formatCode="mmmm"/>
    </dxf>
    <dxf>
      <numFmt numFmtId="173" formatCode="mmmm"/>
    </dxf>
    <dxf>
      <numFmt numFmtId="173" formatCode="mmmm"/>
    </dxf>
    <dxf>
      <numFmt numFmtId="173" formatCode="mmmm"/>
    </dxf>
    <dxf>
      <numFmt numFmtId="173" formatCode="mmmm"/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numFmt numFmtId="173" formatCode="mmmm"/>
    </dxf>
    <dxf>
      <numFmt numFmtId="173" formatCode="mmmm"/>
    </dxf>
    <dxf>
      <numFmt numFmtId="173" formatCode="mmmm"/>
    </dxf>
    <dxf>
      <numFmt numFmtId="173" formatCode="mmmm"/>
    </dxf>
    <dxf>
      <numFmt numFmtId="173" formatCode="mmmm"/>
    </dxf>
    <dxf>
      <numFmt numFmtId="173" formatCode="mmmm"/>
    </dxf>
    <dxf>
      <numFmt numFmtId="173" formatCode="mmmm"/>
    </dxf>
    <dxf>
      <numFmt numFmtId="173" formatCode="mmmm"/>
    </dxf>
    <dxf>
      <numFmt numFmtId="173" formatCode="mmmm"/>
    </dxf>
    <dxf>
      <numFmt numFmtId="173" formatCode="mmmm"/>
    </dxf>
    <dxf>
      <numFmt numFmtId="173" formatCode="mmmm"/>
    </dxf>
    <dxf>
      <numFmt numFmtId="173" formatCode="mmmm"/>
    </dxf>
    <dxf>
      <numFmt numFmtId="173" formatCode="mmmm"/>
    </dxf>
    <dxf>
      <font>
        <color theme="4" tint="-0.24994659260841701"/>
      </font>
    </dxf>
    <dxf>
      <font>
        <b/>
        <i val="0"/>
      </font>
      <fill>
        <patternFill>
          <bgColor rgb="FFFFCCCC"/>
        </patternFill>
      </fill>
    </dxf>
    <dxf>
      <font>
        <b/>
        <i/>
        <color rgb="FFFF0000"/>
      </font>
      <fill>
        <patternFill patternType="solid">
          <bgColor rgb="FFFFCCCC"/>
        </patternFill>
      </fill>
    </dxf>
    <dxf>
      <font>
        <b/>
        <i/>
        <color rgb="FFFF0000"/>
      </font>
      <fill>
        <patternFill>
          <bgColor rgb="FFFFCCCC"/>
        </patternFill>
      </fill>
    </dxf>
    <dxf>
      <font>
        <b/>
        <i/>
        <color rgb="FFFF0000"/>
      </font>
      <fill>
        <patternFill>
          <fgColor theme="5" tint="0.59996337778862885"/>
          <bgColor rgb="FFFFCCCC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FFCCCC"/>
      <color rgb="FFFFFF99"/>
      <color rgb="FFFF9999"/>
      <color rgb="FFFFAFAF"/>
      <color rgb="FFF9AD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Vertex42">
  <a:themeElements>
    <a:clrScheme name="Escala de Cinza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B113A-0143-4832-847F-99B8CCF2904B}">
  <dimension ref="A1:J54"/>
  <sheetViews>
    <sheetView showGridLines="0" tabSelected="1" zoomScaleNormal="100" workbookViewId="0">
      <selection activeCell="D9" sqref="D9:G9"/>
    </sheetView>
  </sheetViews>
  <sheetFormatPr defaultColWidth="0" defaultRowHeight="13.8" zeroHeight="1" x14ac:dyDescent="0.3"/>
  <cols>
    <col min="1" max="1" width="11.33203125" style="5" customWidth="1"/>
    <col min="2" max="2" width="3" style="5" bestFit="1" customWidth="1"/>
    <col min="3" max="3" width="23" style="5" customWidth="1"/>
    <col min="4" max="4" width="8" style="5" customWidth="1"/>
    <col min="5" max="5" width="4" style="5" bestFit="1" customWidth="1"/>
    <col min="6" max="6" width="4.109375" style="5" bestFit="1" customWidth="1"/>
    <col min="7" max="7" width="12.44140625" style="5" bestFit="1" customWidth="1"/>
    <col min="8" max="8" width="11.88671875" style="3" customWidth="1"/>
    <col min="9" max="10" width="9.109375" style="2" hidden="1" customWidth="1"/>
    <col min="11" max="16384" width="3" style="2" hidden="1"/>
  </cols>
  <sheetData>
    <row r="1" spans="1:8" x14ac:dyDescent="0.3">
      <c r="A1" s="76" t="s">
        <v>89</v>
      </c>
      <c r="B1" s="76"/>
      <c r="C1" s="76"/>
      <c r="D1" s="76"/>
      <c r="E1" s="76"/>
      <c r="F1" s="76"/>
      <c r="G1" s="76"/>
      <c r="H1" s="76"/>
    </row>
    <row r="2" spans="1:8" s="3" customFormat="1" x14ac:dyDescent="0.3">
      <c r="A2" s="75" t="s">
        <v>21</v>
      </c>
      <c r="B2" s="75"/>
      <c r="C2" s="75"/>
      <c r="D2" s="75"/>
      <c r="E2" s="75"/>
      <c r="F2" s="75"/>
      <c r="G2" s="75"/>
      <c r="H2" s="75"/>
    </row>
    <row r="3" spans="1:8" x14ac:dyDescent="0.3">
      <c r="A3" s="75">
        <v>2019</v>
      </c>
      <c r="B3" s="75"/>
      <c r="C3" s="75"/>
      <c r="D3" s="75"/>
      <c r="E3" s="75"/>
      <c r="F3" s="75"/>
      <c r="G3" s="75"/>
      <c r="H3" s="75"/>
    </row>
    <row r="4" spans="1:8" x14ac:dyDescent="0.3">
      <c r="A4" s="4"/>
      <c r="B4" s="4"/>
      <c r="C4" s="4"/>
      <c r="D4" s="4"/>
      <c r="E4" s="4"/>
      <c r="F4" s="4"/>
      <c r="G4" s="4"/>
    </row>
    <row r="5" spans="1:8" x14ac:dyDescent="0.3">
      <c r="B5" s="6"/>
      <c r="C5" s="77" t="s">
        <v>42</v>
      </c>
      <c r="D5" s="77"/>
      <c r="E5" s="77"/>
      <c r="F5" s="77"/>
      <c r="G5" s="77"/>
      <c r="H5" s="6"/>
    </row>
    <row r="6" spans="1:8" x14ac:dyDescent="0.3">
      <c r="A6" s="7"/>
      <c r="B6" s="7"/>
      <c r="C6" s="7"/>
      <c r="D6" s="7"/>
      <c r="E6" s="7"/>
      <c r="F6" s="7"/>
      <c r="G6" s="7"/>
    </row>
    <row r="7" spans="1:8" x14ac:dyDescent="0.3">
      <c r="B7" s="8"/>
      <c r="C7" s="75" t="s">
        <v>28</v>
      </c>
      <c r="D7" s="75"/>
      <c r="E7" s="75"/>
      <c r="F7" s="75"/>
      <c r="G7" s="75"/>
    </row>
    <row r="8" spans="1:8" x14ac:dyDescent="0.3">
      <c r="A8" s="3"/>
      <c r="B8" s="3"/>
      <c r="C8" s="9" t="s">
        <v>25</v>
      </c>
      <c r="D8" s="80"/>
      <c r="E8" s="80"/>
      <c r="F8" s="80"/>
      <c r="G8" s="81"/>
    </row>
    <row r="9" spans="1:8" x14ac:dyDescent="0.3">
      <c r="A9" s="3"/>
      <c r="B9" s="3"/>
      <c r="C9" s="10" t="s">
        <v>29</v>
      </c>
      <c r="D9" s="78"/>
      <c r="E9" s="78"/>
      <c r="F9" s="78"/>
      <c r="G9" s="79"/>
    </row>
    <row r="10" spans="1:8" x14ac:dyDescent="0.3">
      <c r="A10" s="3"/>
      <c r="B10" s="3"/>
      <c r="C10" s="11" t="s">
        <v>30</v>
      </c>
      <c r="D10" s="78"/>
      <c r="E10" s="78"/>
      <c r="F10" s="78"/>
      <c r="G10" s="79"/>
    </row>
    <row r="11" spans="1:8" x14ac:dyDescent="0.3">
      <c r="A11" s="3"/>
      <c r="B11" s="3"/>
      <c r="C11" s="10" t="s">
        <v>26</v>
      </c>
      <c r="D11" s="78"/>
      <c r="E11" s="78"/>
      <c r="F11" s="78"/>
      <c r="G11" s="79"/>
    </row>
    <row r="12" spans="1:8" x14ac:dyDescent="0.3">
      <c r="A12" s="3"/>
      <c r="B12" s="3"/>
      <c r="C12" s="10" t="s">
        <v>27</v>
      </c>
      <c r="D12" s="78"/>
      <c r="E12" s="78"/>
      <c r="F12" s="78"/>
      <c r="G12" s="79"/>
    </row>
    <row r="13" spans="1:8" x14ac:dyDescent="0.3">
      <c r="A13" s="3"/>
      <c r="B13" s="3"/>
      <c r="C13" s="10" t="s">
        <v>62</v>
      </c>
      <c r="D13" s="108" t="s">
        <v>66</v>
      </c>
      <c r="E13" s="108"/>
      <c r="F13" s="108"/>
      <c r="G13" s="109"/>
    </row>
    <row r="14" spans="1:8" x14ac:dyDescent="0.3">
      <c r="A14" s="3"/>
      <c r="B14" s="3"/>
      <c r="C14" s="10" t="s">
        <v>23</v>
      </c>
      <c r="D14" s="108" t="s">
        <v>66</v>
      </c>
      <c r="E14" s="108"/>
      <c r="F14" s="108"/>
      <c r="G14" s="109"/>
    </row>
    <row r="15" spans="1:8" x14ac:dyDescent="0.3">
      <c r="A15" s="3"/>
      <c r="B15" s="3"/>
      <c r="C15" s="10" t="s">
        <v>22</v>
      </c>
      <c r="D15" s="108" t="s">
        <v>66</v>
      </c>
      <c r="E15" s="108"/>
      <c r="F15" s="108"/>
      <c r="G15" s="109"/>
    </row>
    <row r="16" spans="1:8" x14ac:dyDescent="0.3">
      <c r="A16" s="3"/>
      <c r="B16" s="3"/>
      <c r="C16" s="10" t="s">
        <v>63</v>
      </c>
      <c r="D16" s="108" t="s">
        <v>65</v>
      </c>
      <c r="E16" s="108"/>
      <c r="F16" s="108"/>
      <c r="G16" s="109"/>
    </row>
    <row r="17" spans="1:7" x14ac:dyDescent="0.3">
      <c r="A17" s="3"/>
      <c r="B17" s="3"/>
      <c r="C17" s="10" t="s">
        <v>64</v>
      </c>
      <c r="D17" s="108" t="s">
        <v>65</v>
      </c>
      <c r="E17" s="108"/>
      <c r="F17" s="108"/>
      <c r="G17" s="109"/>
    </row>
    <row r="18" spans="1:7" x14ac:dyDescent="0.3">
      <c r="A18" s="3"/>
      <c r="B18" s="3"/>
      <c r="C18" s="12" t="s">
        <v>24</v>
      </c>
      <c r="D18" s="110"/>
      <c r="E18" s="110"/>
      <c r="F18" s="110"/>
      <c r="G18" s="111"/>
    </row>
    <row r="19" spans="1:7" x14ac:dyDescent="0.3">
      <c r="A19" s="3"/>
      <c r="B19" s="3"/>
      <c r="D19" s="13"/>
      <c r="E19" s="13"/>
      <c r="F19" s="13"/>
      <c r="G19" s="13"/>
    </row>
    <row r="20" spans="1:7" x14ac:dyDescent="0.3">
      <c r="B20" s="8"/>
      <c r="C20" s="75" t="s">
        <v>31</v>
      </c>
      <c r="D20" s="75"/>
      <c r="E20" s="75"/>
      <c r="F20" s="75"/>
      <c r="G20" s="75"/>
    </row>
    <row r="21" spans="1:7" x14ac:dyDescent="0.3">
      <c r="C21" s="14" t="s">
        <v>32</v>
      </c>
      <c r="D21" s="97">
        <v>145</v>
      </c>
      <c r="E21" s="97"/>
      <c r="F21" s="82">
        <f>D22*D21</f>
        <v>58290</v>
      </c>
      <c r="G21" s="83"/>
    </row>
    <row r="22" spans="1:7" x14ac:dyDescent="0.3">
      <c r="C22" s="15" t="s">
        <v>33</v>
      </c>
      <c r="D22" s="98">
        <v>402</v>
      </c>
      <c r="E22" s="98"/>
      <c r="F22" s="84">
        <f>SUM(F23:F25)</f>
        <v>58290</v>
      </c>
      <c r="G22" s="85"/>
    </row>
    <row r="23" spans="1:7" x14ac:dyDescent="0.3">
      <c r="C23" s="15" t="s">
        <v>43</v>
      </c>
      <c r="D23" s="98">
        <f>6*'2019'!N7</f>
        <v>180</v>
      </c>
      <c r="E23" s="98"/>
      <c r="F23" s="84">
        <f>D23*$D$21</f>
        <v>26100</v>
      </c>
      <c r="G23" s="85"/>
    </row>
    <row r="24" spans="1:7" x14ac:dyDescent="0.3">
      <c r="C24" s="15" t="s">
        <v>44</v>
      </c>
      <c r="D24" s="98">
        <f>6*'2020'!N7</f>
        <v>180</v>
      </c>
      <c r="E24" s="98"/>
      <c r="F24" s="84">
        <f>D24*$D$21</f>
        <v>26100</v>
      </c>
      <c r="G24" s="85"/>
    </row>
    <row r="25" spans="1:7" x14ac:dyDescent="0.3">
      <c r="C25" s="16" t="s">
        <v>45</v>
      </c>
      <c r="D25" s="99">
        <f>6*'2021'!N7</f>
        <v>42</v>
      </c>
      <c r="E25" s="99"/>
      <c r="F25" s="86">
        <f>D25*$D$21</f>
        <v>6090</v>
      </c>
      <c r="G25" s="87"/>
    </row>
    <row r="26" spans="1:7" x14ac:dyDescent="0.3">
      <c r="C26" s="17"/>
      <c r="D26" s="18"/>
      <c r="E26" s="19"/>
      <c r="F26" s="20"/>
      <c r="G26" s="21"/>
    </row>
    <row r="27" spans="1:7" x14ac:dyDescent="0.3">
      <c r="B27" s="8"/>
      <c r="C27" s="75" t="s">
        <v>34</v>
      </c>
      <c r="D27" s="75"/>
      <c r="E27" s="75"/>
      <c r="F27" s="75"/>
      <c r="G27" s="75"/>
    </row>
    <row r="28" spans="1:7" x14ac:dyDescent="0.3">
      <c r="C28" s="71" t="s">
        <v>87</v>
      </c>
      <c r="D28" s="88" t="s">
        <v>91</v>
      </c>
      <c r="E28" s="88"/>
      <c r="F28" s="88"/>
      <c r="G28" s="73">
        <f>6*('2019'!N7)+6*('2020'!N7)+6*('2021'!N7)</f>
        <v>402</v>
      </c>
    </row>
    <row r="29" spans="1:7" x14ac:dyDescent="0.3">
      <c r="C29" s="72" t="s">
        <v>88</v>
      </c>
      <c r="D29" s="91" t="s">
        <v>92</v>
      </c>
      <c r="E29" s="91"/>
      <c r="F29" s="91"/>
      <c r="G29" s="74">
        <f>4*('2019'!N8)+4*('2020'!N8)+4*('2021'!N8)</f>
        <v>600</v>
      </c>
    </row>
    <row r="30" spans="1:7" ht="13.8" customHeight="1" x14ac:dyDescent="0.3">
      <c r="C30" s="92" t="s">
        <v>90</v>
      </c>
      <c r="D30" s="93"/>
      <c r="E30" s="93"/>
      <c r="F30" s="94">
        <f>G28+G29</f>
        <v>1002</v>
      </c>
      <c r="G30" s="95"/>
    </row>
    <row r="31" spans="1:7" x14ac:dyDescent="0.3">
      <c r="A31" s="22"/>
      <c r="B31" s="22"/>
      <c r="C31" s="22"/>
      <c r="D31" s="22"/>
      <c r="E31" s="22"/>
      <c r="F31" s="22"/>
      <c r="G31" s="22"/>
    </row>
    <row r="32" spans="1:7" x14ac:dyDescent="0.3">
      <c r="B32" s="8"/>
      <c r="C32" s="75" t="s">
        <v>35</v>
      </c>
      <c r="D32" s="75"/>
      <c r="E32" s="75"/>
      <c r="F32" s="75"/>
      <c r="G32" s="75"/>
    </row>
    <row r="33" spans="1:8" s="23" customFormat="1" x14ac:dyDescent="0.25">
      <c r="B33" s="24"/>
      <c r="C33" s="89" t="s">
        <v>36</v>
      </c>
      <c r="D33" s="89"/>
      <c r="E33" s="25" t="s">
        <v>37</v>
      </c>
      <c r="F33" s="25" t="s">
        <v>38</v>
      </c>
      <c r="G33" s="25" t="s">
        <v>39</v>
      </c>
    </row>
    <row r="34" spans="1:8" s="23" customFormat="1" x14ac:dyDescent="0.25">
      <c r="A34" s="26"/>
      <c r="B34" s="27">
        <v>1</v>
      </c>
      <c r="C34" s="90" t="s">
        <v>40</v>
      </c>
      <c r="D34" s="90"/>
      <c r="E34" s="28">
        <v>30</v>
      </c>
      <c r="F34" s="28">
        <f>E34/6</f>
        <v>5</v>
      </c>
      <c r="G34" s="29">
        <f>E34*$D$21</f>
        <v>4350</v>
      </c>
    </row>
    <row r="35" spans="1:8" s="23" customFormat="1" x14ac:dyDescent="0.25">
      <c r="A35" s="26"/>
      <c r="B35" s="27">
        <v>2</v>
      </c>
      <c r="C35" s="90" t="s">
        <v>68</v>
      </c>
      <c r="D35" s="90"/>
      <c r="E35" s="28">
        <v>30</v>
      </c>
      <c r="F35" s="28">
        <f t="shared" ref="F35:F53" si="0">E35/6</f>
        <v>5</v>
      </c>
      <c r="G35" s="29">
        <f t="shared" ref="G35:G53" si="1">E35*$D$21</f>
        <v>4350</v>
      </c>
    </row>
    <row r="36" spans="1:8" s="23" customFormat="1" x14ac:dyDescent="0.25">
      <c r="A36" s="26"/>
      <c r="B36" s="27">
        <v>3</v>
      </c>
      <c r="C36" s="90" t="s">
        <v>69</v>
      </c>
      <c r="D36" s="90"/>
      <c r="E36" s="28">
        <v>18</v>
      </c>
      <c r="F36" s="28">
        <f t="shared" si="0"/>
        <v>3</v>
      </c>
      <c r="G36" s="29">
        <f t="shared" si="1"/>
        <v>2610</v>
      </c>
      <c r="H36" s="30"/>
    </row>
    <row r="37" spans="1:8" s="23" customFormat="1" x14ac:dyDescent="0.25">
      <c r="A37" s="26"/>
      <c r="B37" s="27">
        <v>4</v>
      </c>
      <c r="C37" s="90" t="s">
        <v>70</v>
      </c>
      <c r="D37" s="90"/>
      <c r="E37" s="28">
        <v>18</v>
      </c>
      <c r="F37" s="28">
        <f t="shared" si="0"/>
        <v>3</v>
      </c>
      <c r="G37" s="29">
        <f t="shared" si="1"/>
        <v>2610</v>
      </c>
      <c r="H37" s="30"/>
    </row>
    <row r="38" spans="1:8" s="23" customFormat="1" x14ac:dyDescent="0.25">
      <c r="A38" s="26"/>
      <c r="B38" s="27">
        <v>5</v>
      </c>
      <c r="C38" s="90" t="s">
        <v>71</v>
      </c>
      <c r="D38" s="90"/>
      <c r="E38" s="28">
        <v>18</v>
      </c>
      <c r="F38" s="28">
        <f t="shared" si="0"/>
        <v>3</v>
      </c>
      <c r="G38" s="29">
        <f t="shared" si="1"/>
        <v>2610</v>
      </c>
      <c r="H38" s="30"/>
    </row>
    <row r="39" spans="1:8" s="23" customFormat="1" x14ac:dyDescent="0.25">
      <c r="A39" s="26"/>
      <c r="B39" s="27">
        <v>6</v>
      </c>
      <c r="C39" s="90" t="s">
        <v>72</v>
      </c>
      <c r="D39" s="90"/>
      <c r="E39" s="28">
        <v>18</v>
      </c>
      <c r="F39" s="28">
        <f t="shared" si="0"/>
        <v>3</v>
      </c>
      <c r="G39" s="29">
        <f t="shared" si="1"/>
        <v>2610</v>
      </c>
      <c r="H39" s="30"/>
    </row>
    <row r="40" spans="1:8" s="23" customFormat="1" x14ac:dyDescent="0.25">
      <c r="A40" s="26"/>
      <c r="B40" s="27">
        <v>7</v>
      </c>
      <c r="C40" s="90" t="s">
        <v>73</v>
      </c>
      <c r="D40" s="90"/>
      <c r="E40" s="28">
        <v>18</v>
      </c>
      <c r="F40" s="28">
        <f t="shared" si="0"/>
        <v>3</v>
      </c>
      <c r="G40" s="29">
        <f t="shared" si="1"/>
        <v>2610</v>
      </c>
      <c r="H40" s="30"/>
    </row>
    <row r="41" spans="1:8" s="23" customFormat="1" x14ac:dyDescent="0.25">
      <c r="A41" s="26"/>
      <c r="B41" s="27">
        <v>8</v>
      </c>
      <c r="C41" s="90" t="s">
        <v>74</v>
      </c>
      <c r="D41" s="90"/>
      <c r="E41" s="28">
        <v>18</v>
      </c>
      <c r="F41" s="28">
        <f t="shared" si="0"/>
        <v>3</v>
      </c>
      <c r="G41" s="29">
        <f t="shared" si="1"/>
        <v>2610</v>
      </c>
      <c r="H41" s="30"/>
    </row>
    <row r="42" spans="1:8" s="23" customFormat="1" x14ac:dyDescent="0.25">
      <c r="A42" s="26"/>
      <c r="B42" s="27">
        <v>9</v>
      </c>
      <c r="C42" s="90" t="s">
        <v>75</v>
      </c>
      <c r="D42" s="90"/>
      <c r="E42" s="28">
        <v>18</v>
      </c>
      <c r="F42" s="28">
        <f t="shared" si="0"/>
        <v>3</v>
      </c>
      <c r="G42" s="29">
        <f t="shared" si="1"/>
        <v>2610</v>
      </c>
      <c r="H42" s="30"/>
    </row>
    <row r="43" spans="1:8" s="23" customFormat="1" x14ac:dyDescent="0.25">
      <c r="A43" s="26"/>
      <c r="B43" s="27">
        <v>10</v>
      </c>
      <c r="C43" s="90" t="s">
        <v>76</v>
      </c>
      <c r="D43" s="90"/>
      <c r="E43" s="28">
        <v>18</v>
      </c>
      <c r="F43" s="28">
        <f t="shared" si="0"/>
        <v>3</v>
      </c>
      <c r="G43" s="29">
        <f t="shared" si="1"/>
        <v>2610</v>
      </c>
      <c r="H43" s="30"/>
    </row>
    <row r="44" spans="1:8" s="23" customFormat="1" x14ac:dyDescent="0.25">
      <c r="A44" s="26"/>
      <c r="B44" s="27">
        <v>11</v>
      </c>
      <c r="C44" s="90" t="s">
        <v>77</v>
      </c>
      <c r="D44" s="90"/>
      <c r="E44" s="28">
        <v>18</v>
      </c>
      <c r="F44" s="28">
        <f t="shared" si="0"/>
        <v>3</v>
      </c>
      <c r="G44" s="29">
        <f t="shared" si="1"/>
        <v>2610</v>
      </c>
      <c r="H44" s="30"/>
    </row>
    <row r="45" spans="1:8" s="23" customFormat="1" x14ac:dyDescent="0.25">
      <c r="A45" s="26"/>
      <c r="B45" s="27">
        <v>12</v>
      </c>
      <c r="C45" s="90" t="s">
        <v>78</v>
      </c>
      <c r="D45" s="90"/>
      <c r="E45" s="28">
        <v>18</v>
      </c>
      <c r="F45" s="28">
        <f t="shared" si="0"/>
        <v>3</v>
      </c>
      <c r="G45" s="29">
        <f t="shared" si="1"/>
        <v>2610</v>
      </c>
      <c r="H45" s="30"/>
    </row>
    <row r="46" spans="1:8" s="23" customFormat="1" x14ac:dyDescent="0.25">
      <c r="A46" s="26"/>
      <c r="B46" s="27">
        <v>13</v>
      </c>
      <c r="C46" s="90" t="s">
        <v>79</v>
      </c>
      <c r="D46" s="90"/>
      <c r="E46" s="28">
        <v>18</v>
      </c>
      <c r="F46" s="28">
        <f t="shared" si="0"/>
        <v>3</v>
      </c>
      <c r="G46" s="29">
        <f t="shared" si="1"/>
        <v>2610</v>
      </c>
      <c r="H46" s="30"/>
    </row>
    <row r="47" spans="1:8" s="23" customFormat="1" x14ac:dyDescent="0.25">
      <c r="A47" s="26"/>
      <c r="B47" s="27">
        <v>14</v>
      </c>
      <c r="C47" s="90" t="s">
        <v>80</v>
      </c>
      <c r="D47" s="90"/>
      <c r="E47" s="28">
        <v>18</v>
      </c>
      <c r="F47" s="28">
        <f t="shared" si="0"/>
        <v>3</v>
      </c>
      <c r="G47" s="29">
        <f t="shared" si="1"/>
        <v>2610</v>
      </c>
      <c r="H47" s="30"/>
    </row>
    <row r="48" spans="1:8" s="23" customFormat="1" x14ac:dyDescent="0.25">
      <c r="A48" s="26"/>
      <c r="B48" s="27">
        <v>15</v>
      </c>
      <c r="C48" s="90" t="s">
        <v>81</v>
      </c>
      <c r="D48" s="90"/>
      <c r="E48" s="28">
        <v>18</v>
      </c>
      <c r="F48" s="28">
        <f t="shared" si="0"/>
        <v>3</v>
      </c>
      <c r="G48" s="29">
        <f t="shared" si="1"/>
        <v>2610</v>
      </c>
      <c r="H48" s="30"/>
    </row>
    <row r="49" spans="1:8" s="23" customFormat="1" x14ac:dyDescent="0.25">
      <c r="A49" s="26"/>
      <c r="B49" s="27">
        <v>16</v>
      </c>
      <c r="C49" s="90" t="s">
        <v>82</v>
      </c>
      <c r="D49" s="90"/>
      <c r="E49" s="28">
        <v>18</v>
      </c>
      <c r="F49" s="28">
        <f t="shared" si="0"/>
        <v>3</v>
      </c>
      <c r="G49" s="29">
        <f t="shared" si="1"/>
        <v>2610</v>
      </c>
      <c r="H49" s="30"/>
    </row>
    <row r="50" spans="1:8" s="23" customFormat="1" x14ac:dyDescent="0.25">
      <c r="A50" s="26"/>
      <c r="B50" s="27">
        <v>17</v>
      </c>
      <c r="C50" s="90" t="s">
        <v>83</v>
      </c>
      <c r="D50" s="90"/>
      <c r="E50" s="28">
        <v>18</v>
      </c>
      <c r="F50" s="28">
        <f t="shared" si="0"/>
        <v>3</v>
      </c>
      <c r="G50" s="29">
        <f t="shared" si="1"/>
        <v>2610</v>
      </c>
      <c r="H50" s="30"/>
    </row>
    <row r="51" spans="1:8" s="23" customFormat="1" x14ac:dyDescent="0.25">
      <c r="A51" s="26"/>
      <c r="B51" s="27">
        <v>18</v>
      </c>
      <c r="C51" s="90" t="s">
        <v>84</v>
      </c>
      <c r="D51" s="90"/>
      <c r="E51" s="28">
        <v>24</v>
      </c>
      <c r="F51" s="28">
        <f t="shared" si="0"/>
        <v>4</v>
      </c>
      <c r="G51" s="29">
        <f t="shared" si="1"/>
        <v>3480</v>
      </c>
      <c r="H51" s="30"/>
    </row>
    <row r="52" spans="1:8" s="23" customFormat="1" x14ac:dyDescent="0.25">
      <c r="A52" s="26"/>
      <c r="B52" s="27">
        <v>19</v>
      </c>
      <c r="C52" s="90" t="s">
        <v>85</v>
      </c>
      <c r="D52" s="90"/>
      <c r="E52" s="28">
        <v>24</v>
      </c>
      <c r="F52" s="28">
        <f t="shared" si="0"/>
        <v>4</v>
      </c>
      <c r="G52" s="29">
        <f t="shared" si="1"/>
        <v>3480</v>
      </c>
      <c r="H52" s="30"/>
    </row>
    <row r="53" spans="1:8" s="23" customFormat="1" x14ac:dyDescent="0.25">
      <c r="A53" s="26"/>
      <c r="B53" s="27">
        <v>20</v>
      </c>
      <c r="C53" s="90" t="s">
        <v>86</v>
      </c>
      <c r="D53" s="90"/>
      <c r="E53" s="28">
        <v>24</v>
      </c>
      <c r="F53" s="28">
        <f t="shared" si="0"/>
        <v>4</v>
      </c>
      <c r="G53" s="29">
        <f t="shared" si="1"/>
        <v>3480</v>
      </c>
      <c r="H53" s="30"/>
    </row>
    <row r="54" spans="1:8" x14ac:dyDescent="0.3">
      <c r="B54" s="31"/>
      <c r="C54" s="96" t="s">
        <v>41</v>
      </c>
      <c r="D54" s="96"/>
      <c r="E54" s="32">
        <f>SUM(E34:E53)</f>
        <v>402</v>
      </c>
      <c r="F54" s="32">
        <f>SUM(F34:F53)</f>
        <v>67</v>
      </c>
      <c r="G54" s="33">
        <f>SUM(G34:G53)</f>
        <v>58290</v>
      </c>
    </row>
  </sheetData>
  <sheetProtection algorithmName="SHA-512" hashValue="ehgWUNDTjyscIRCvi663r1qbl6wNDAi9c7beDOyE36yKvb0QzRBiaqDIsG3pIyEubkctEelmUiqc87FqSCa/tw==" saltValue="lnZsvqDJ7WhGnn4AvJtZRA==" spinCount="100000" sheet="1" selectLockedCells="1"/>
  <mergeCells count="55">
    <mergeCell ref="D17:G17"/>
    <mergeCell ref="C54:D54"/>
    <mergeCell ref="D21:E21"/>
    <mergeCell ref="D22:E22"/>
    <mergeCell ref="D23:E23"/>
    <mergeCell ref="D24:E24"/>
    <mergeCell ref="D25:E25"/>
    <mergeCell ref="C48:D48"/>
    <mergeCell ref="C49:D49"/>
    <mergeCell ref="C50:D50"/>
    <mergeCell ref="C51:D51"/>
    <mergeCell ref="C52:D52"/>
    <mergeCell ref="C53:D53"/>
    <mergeCell ref="C47:D47"/>
    <mergeCell ref="C36:D36"/>
    <mergeCell ref="C37:D37"/>
    <mergeCell ref="C38:D38"/>
    <mergeCell ref="C44:D44"/>
    <mergeCell ref="C45:D45"/>
    <mergeCell ref="C46:D46"/>
    <mergeCell ref="C35:D35"/>
    <mergeCell ref="C39:D39"/>
    <mergeCell ref="C40:D40"/>
    <mergeCell ref="C41:D41"/>
    <mergeCell ref="C42:D42"/>
    <mergeCell ref="C43:D43"/>
    <mergeCell ref="D28:F28"/>
    <mergeCell ref="C32:G32"/>
    <mergeCell ref="C33:D33"/>
    <mergeCell ref="C34:D34"/>
    <mergeCell ref="D29:F29"/>
    <mergeCell ref="C30:E30"/>
    <mergeCell ref="F30:G30"/>
    <mergeCell ref="C27:G27"/>
    <mergeCell ref="F21:G21"/>
    <mergeCell ref="F22:G22"/>
    <mergeCell ref="F23:G23"/>
    <mergeCell ref="F24:G24"/>
    <mergeCell ref="F25:G25"/>
    <mergeCell ref="C20:G20"/>
    <mergeCell ref="A1:H1"/>
    <mergeCell ref="A2:H2"/>
    <mergeCell ref="A3:H3"/>
    <mergeCell ref="C5:G5"/>
    <mergeCell ref="C7:G7"/>
    <mergeCell ref="D14:G14"/>
    <mergeCell ref="D9:G9"/>
    <mergeCell ref="D10:G10"/>
    <mergeCell ref="D11:G11"/>
    <mergeCell ref="D18:G18"/>
    <mergeCell ref="D15:G15"/>
    <mergeCell ref="D8:G8"/>
    <mergeCell ref="D12:G12"/>
    <mergeCell ref="D13:G13"/>
    <mergeCell ref="D16:G16"/>
  </mergeCells>
  <conditionalFormatting sqref="F21">
    <cfRule type="cellIs" dxfId="100" priority="10" operator="greaterThan">
      <formula>$F$21</formula>
    </cfRule>
    <cfRule type="cellIs" dxfId="99" priority="11" operator="lessThan">
      <formula>$F$21</formula>
    </cfRule>
  </conditionalFormatting>
  <conditionalFormatting sqref="F22">
    <cfRule type="cellIs" dxfId="98" priority="9" operator="notEqual">
      <formula>$F$21</formula>
    </cfRule>
  </conditionalFormatting>
  <conditionalFormatting sqref="G29">
    <cfRule type="cellIs" dxfId="97" priority="7" operator="notEqual">
      <formula>600</formula>
    </cfRule>
  </conditionalFormatting>
  <conditionalFormatting sqref="G28">
    <cfRule type="cellIs" dxfId="96" priority="6" operator="notEqual">
      <formula>402</formula>
    </cfRule>
  </conditionalFormatting>
  <conditionalFormatting sqref="F30:G30">
    <cfRule type="cellIs" dxfId="95" priority="5" operator="notEqual">
      <formula>1002</formula>
    </cfRule>
  </conditionalFormatting>
  <conditionalFormatting sqref="D8:G12">
    <cfRule type="containsBlanks" dxfId="94" priority="15">
      <formula>LEN(TRIM(D8))=0</formula>
    </cfRule>
  </conditionalFormatting>
  <printOptions horizontalCentered="1" verticalCentered="1"/>
  <pageMargins left="0.51181102362204722" right="0.51181102362204722" top="1.1811023622047245" bottom="0.19685039370078741" header="0.31496062992125984" footer="0.15748031496062992"/>
  <pageSetup paperSize="9"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10E55-3070-4F94-909E-D62435E6DD1B}">
  <sheetPr>
    <pageSetUpPr fitToPage="1"/>
  </sheetPr>
  <dimension ref="A1:AA79"/>
  <sheetViews>
    <sheetView showGridLines="0" topLeftCell="A5" zoomScaleNormal="100" workbookViewId="0">
      <selection activeCell="N8" sqref="N8"/>
    </sheetView>
  </sheetViews>
  <sheetFormatPr defaultColWidth="0" defaultRowHeight="13.8" zeroHeight="1" x14ac:dyDescent="0.3"/>
  <cols>
    <col min="1" max="1" width="3.33203125" style="36" customWidth="1"/>
    <col min="2" max="24" width="4.5546875" style="36" customWidth="1"/>
    <col min="25" max="25" width="3.33203125" style="36" customWidth="1"/>
    <col min="26" max="26" width="1.5546875" style="36" hidden="1" customWidth="1"/>
    <col min="27" max="27" width="0" style="36" hidden="1" customWidth="1"/>
    <col min="28" max="16384" width="9.109375" style="36" hidden="1"/>
  </cols>
  <sheetData>
    <row r="1" spans="1:27" s="34" customFormat="1" ht="33.6" hidden="1" x14ac:dyDescent="0.2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</row>
    <row r="2" spans="1:27" hidden="1" x14ac:dyDescent="0.3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</row>
    <row r="3" spans="1:27" ht="14.4" hidden="1" x14ac:dyDescent="0.3">
      <c r="A3" s="37"/>
      <c r="B3" s="37"/>
      <c r="C3" s="38" t="s">
        <v>1</v>
      </c>
      <c r="D3" s="104">
        <v>2019</v>
      </c>
      <c r="E3" s="105"/>
      <c r="F3" s="106"/>
      <c r="G3" s="37"/>
      <c r="H3" s="37"/>
      <c r="I3" s="38" t="s">
        <v>2</v>
      </c>
      <c r="J3" s="104">
        <v>1</v>
      </c>
      <c r="K3" s="106"/>
      <c r="L3" s="37"/>
      <c r="M3" s="37"/>
      <c r="N3" s="38" t="s">
        <v>3</v>
      </c>
      <c r="O3" s="104">
        <v>1</v>
      </c>
      <c r="P3" s="106"/>
      <c r="Q3" s="39" t="s">
        <v>4</v>
      </c>
      <c r="R3" s="37"/>
      <c r="S3" s="37"/>
      <c r="T3" s="37"/>
      <c r="U3" s="37"/>
      <c r="V3" s="37"/>
      <c r="W3" s="37"/>
      <c r="X3" s="40"/>
      <c r="Y3" s="37"/>
      <c r="AA3" s="41"/>
    </row>
    <row r="4" spans="1:27" hidden="1" x14ac:dyDescent="0.3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AA4" s="1"/>
    </row>
    <row r="5" spans="1:27" ht="36.6" x14ac:dyDescent="0.3">
      <c r="B5" s="107">
        <f>IF($J$3=1,D3,D3&amp;"-"&amp;D3+1)</f>
        <v>2019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</row>
    <row r="6" spans="1:27" ht="14.4" thickBot="1" x14ac:dyDescent="0.3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AA6" s="1"/>
    </row>
    <row r="7" spans="1:27" ht="14.4" thickBot="1" x14ac:dyDescent="0.35">
      <c r="A7" s="35"/>
      <c r="B7" s="35"/>
      <c r="C7" s="42"/>
      <c r="D7" s="35" t="s">
        <v>5</v>
      </c>
      <c r="E7" s="35"/>
      <c r="F7" s="35"/>
      <c r="G7" s="35"/>
      <c r="H7" s="35"/>
      <c r="I7" s="35"/>
      <c r="J7" s="35"/>
      <c r="K7" s="35"/>
      <c r="L7" s="35"/>
      <c r="M7" s="35"/>
      <c r="N7" s="43">
        <v>30</v>
      </c>
      <c r="O7" s="35" t="s">
        <v>9</v>
      </c>
      <c r="P7" s="35"/>
      <c r="Q7" s="35"/>
      <c r="R7" s="35"/>
      <c r="S7" s="35"/>
      <c r="T7" s="35"/>
      <c r="U7" s="35"/>
      <c r="V7" s="35"/>
      <c r="W7" s="35"/>
      <c r="X7" s="35"/>
      <c r="Y7" s="35"/>
      <c r="AA7" s="1"/>
    </row>
    <row r="8" spans="1:27" ht="14.4" thickBot="1" x14ac:dyDescent="0.35">
      <c r="A8" s="35"/>
      <c r="B8" s="35"/>
      <c r="C8" s="44"/>
      <c r="D8" s="35" t="s">
        <v>6</v>
      </c>
      <c r="E8" s="35"/>
      <c r="F8" s="35"/>
      <c r="G8" s="35"/>
      <c r="H8" s="35"/>
      <c r="I8" s="35"/>
      <c r="J8" s="35"/>
      <c r="K8" s="35"/>
      <c r="L8" s="35"/>
      <c r="M8" s="35"/>
      <c r="N8" s="45">
        <v>50</v>
      </c>
      <c r="O8" s="35" t="s">
        <v>10</v>
      </c>
      <c r="P8" s="35"/>
      <c r="Q8" s="35"/>
      <c r="R8" s="35"/>
      <c r="S8" s="35"/>
      <c r="T8" s="35"/>
      <c r="U8" s="35"/>
      <c r="V8" s="35"/>
      <c r="W8" s="35"/>
      <c r="X8" s="35"/>
      <c r="Y8" s="35"/>
      <c r="AA8" s="1"/>
    </row>
    <row r="9" spans="1:27" ht="14.4" thickBot="1" x14ac:dyDescent="0.35">
      <c r="A9" s="35"/>
      <c r="B9" s="35"/>
      <c r="C9" s="70"/>
      <c r="D9" s="35" t="s">
        <v>8</v>
      </c>
      <c r="E9" s="35"/>
      <c r="F9" s="35"/>
      <c r="G9" s="35"/>
      <c r="H9" s="35"/>
      <c r="I9" s="35"/>
      <c r="J9" s="35"/>
      <c r="K9" s="35"/>
      <c r="L9" s="35"/>
      <c r="M9" s="35"/>
      <c r="N9" s="46"/>
      <c r="O9" s="35" t="s">
        <v>20</v>
      </c>
      <c r="P9" s="35"/>
      <c r="Q9" s="35"/>
      <c r="R9" s="35"/>
      <c r="S9" s="35"/>
      <c r="T9" s="35"/>
      <c r="U9" s="35"/>
      <c r="V9" s="35"/>
      <c r="W9" s="35"/>
      <c r="X9" s="35"/>
      <c r="Y9" s="35"/>
      <c r="AA9" s="1"/>
    </row>
    <row r="10" spans="1:27" x14ac:dyDescent="0.3">
      <c r="A10" s="35"/>
      <c r="B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AA10" s="1"/>
    </row>
    <row r="11" spans="1:27" s="49" customFormat="1" ht="21" x14ac:dyDescent="0.4">
      <c r="A11" s="47"/>
      <c r="B11" s="101">
        <f>DATE(D3,J3,1)</f>
        <v>43466</v>
      </c>
      <c r="C11" s="101"/>
      <c r="D11" s="101"/>
      <c r="E11" s="101"/>
      <c r="F11" s="101"/>
      <c r="G11" s="101"/>
      <c r="H11" s="101"/>
      <c r="I11" s="48"/>
      <c r="J11" s="101">
        <f>DATE(YEAR(B11+42),MONTH(B11+42),1)</f>
        <v>43497</v>
      </c>
      <c r="K11" s="101"/>
      <c r="L11" s="101"/>
      <c r="M11" s="101"/>
      <c r="N11" s="101"/>
      <c r="O11" s="101"/>
      <c r="P11" s="101"/>
      <c r="Q11" s="48"/>
      <c r="R11" s="101">
        <f>DATE(YEAR(J11+42),MONTH(J11+42),1)</f>
        <v>43525</v>
      </c>
      <c r="S11" s="101"/>
      <c r="T11" s="101"/>
      <c r="U11" s="101"/>
      <c r="V11" s="101"/>
      <c r="W11" s="101"/>
      <c r="X11" s="101"/>
    </row>
    <row r="12" spans="1:27" s="50" customFormat="1" ht="18" x14ac:dyDescent="0.35">
      <c r="A12" s="49"/>
      <c r="B12" s="102" t="s">
        <v>48</v>
      </c>
      <c r="C12" s="102"/>
      <c r="D12" s="102"/>
      <c r="E12" s="102"/>
      <c r="F12" s="102"/>
      <c r="G12" s="102"/>
      <c r="H12" s="102"/>
      <c r="I12" s="34"/>
      <c r="J12" s="102" t="s">
        <v>48</v>
      </c>
      <c r="K12" s="102"/>
      <c r="L12" s="102"/>
      <c r="M12" s="102"/>
      <c r="N12" s="102"/>
      <c r="O12" s="102"/>
      <c r="P12" s="102"/>
      <c r="Q12" s="34"/>
      <c r="R12" s="102" t="s">
        <v>48</v>
      </c>
      <c r="S12" s="102"/>
      <c r="T12" s="102"/>
      <c r="U12" s="102"/>
      <c r="V12" s="102"/>
      <c r="W12" s="102"/>
      <c r="X12" s="102"/>
    </row>
    <row r="13" spans="1:27" s="52" customFormat="1" ht="18" x14ac:dyDescent="0.35">
      <c r="A13" s="49"/>
      <c r="B13" s="51" t="str">
        <f>CHOOSE(1+MOD($O$3+1-2,7),"D","S","T","Q","Q","S","S")</f>
        <v>D</v>
      </c>
      <c r="C13" s="51" t="str">
        <f>CHOOSE(1+MOD($O$3+2-2,7),"D","S","T","Q","Q","S","S")</f>
        <v>S</v>
      </c>
      <c r="D13" s="51" t="str">
        <f>CHOOSE(1+MOD($O$3+3-2,7),"D","S","T","Q","Q","S","S")</f>
        <v>T</v>
      </c>
      <c r="E13" s="51" t="str">
        <f>CHOOSE(1+MOD($O$3+4-2,7),"D","S","T","Q","Q","S","S")</f>
        <v>Q</v>
      </c>
      <c r="F13" s="51" t="str">
        <f>CHOOSE(1+MOD($O$3+5-2,7),"D","S","T","Q","Q","S","S")</f>
        <v>Q</v>
      </c>
      <c r="G13" s="51" t="str">
        <f>CHOOSE(1+MOD($O$3+6-2,7),"D","S","T","Q","Q","S","S")</f>
        <v>S</v>
      </c>
      <c r="H13" s="51" t="str">
        <f>CHOOSE(1+MOD($O$3+7-2,7),"D","S","T","Q","Q","S","S")</f>
        <v>S</v>
      </c>
      <c r="J13" s="51" t="str">
        <f>CHOOSE(1+MOD($O$3+1-2,7),"D","S","T","Q","Q","S","S")</f>
        <v>D</v>
      </c>
      <c r="K13" s="51" t="str">
        <f>CHOOSE(1+MOD($O$3+2-2,7),"D","S","T","Q","Q","S","S")</f>
        <v>S</v>
      </c>
      <c r="L13" s="51" t="str">
        <f>CHOOSE(1+MOD($O$3+3-2,7),"D","S","T","Q","Q","S","S")</f>
        <v>T</v>
      </c>
      <c r="M13" s="51" t="str">
        <f>CHOOSE(1+MOD($O$3+4-2,7),"D","S","T","Q","Q","S","S")</f>
        <v>Q</v>
      </c>
      <c r="N13" s="51" t="str">
        <f>CHOOSE(1+MOD($O$3+5-2,7),"D","S","T","Q","Q","S","S")</f>
        <v>Q</v>
      </c>
      <c r="O13" s="51" t="str">
        <f>CHOOSE(1+MOD($O$3+6-2,7),"D","S","T","Q","Q","S","S")</f>
        <v>S</v>
      </c>
      <c r="P13" s="51" t="str">
        <f>CHOOSE(1+MOD($O$3+7-2,7),"D","S","T","Q","Q","S","S")</f>
        <v>S</v>
      </c>
      <c r="R13" s="51" t="str">
        <f>CHOOSE(1+MOD($O$3+1-2,7),"D","S","T","Q","Q","S","S")</f>
        <v>D</v>
      </c>
      <c r="S13" s="51" t="str">
        <f>CHOOSE(1+MOD($O$3+2-2,7),"D","S","T","Q","Q","S","S")</f>
        <v>S</v>
      </c>
      <c r="T13" s="51" t="str">
        <f>CHOOSE(1+MOD($O$3+3-2,7),"D","S","T","Q","Q","S","S")</f>
        <v>T</v>
      </c>
      <c r="U13" s="51" t="str">
        <f>CHOOSE(1+MOD($O$3+4-2,7),"D","S","T","Q","Q","S","S")</f>
        <v>Q</v>
      </c>
      <c r="V13" s="51" t="str">
        <f>CHOOSE(1+MOD($O$3+5-2,7),"D","S","T","Q","Q","S","S")</f>
        <v>Q</v>
      </c>
      <c r="W13" s="51" t="str">
        <f>CHOOSE(1+MOD($O$3+6-2,7),"D","S","T","Q","Q","S","S")</f>
        <v>S</v>
      </c>
      <c r="X13" s="51" t="str">
        <f>CHOOSE(1+MOD($O$3+7-2,7),"D","S","T","Q","Q","S","S")</f>
        <v>S</v>
      </c>
    </row>
    <row r="14" spans="1:27" s="57" customFormat="1" ht="18" x14ac:dyDescent="0.35">
      <c r="A14" s="53"/>
      <c r="B14" s="54" t="str">
        <f>IF(WEEKDAY(B11,1)=MOD($O$3,7),B11,"")</f>
        <v/>
      </c>
      <c r="C14" s="54" t="str">
        <f>IF(B14="",IF(WEEKDAY(B11,1)=MOD($O$3,7)+1,B11,""),B14+1)</f>
        <v/>
      </c>
      <c r="D14" s="55">
        <f>IF(C14="",IF(WEEKDAY(B11,1)=MOD($O$3+1,7)+1,B11,""),C14+1)</f>
        <v>43466</v>
      </c>
      <c r="E14" s="54">
        <f>IF(D14="",IF(WEEKDAY(B11,1)=MOD($O$3+2,7)+1,B11,""),D14+1)</f>
        <v>43467</v>
      </c>
      <c r="F14" s="54">
        <f>IF(E14="",IF(WEEKDAY(B11,1)=MOD($O$3+3,7)+1,B11,""),E14+1)</f>
        <v>43468</v>
      </c>
      <c r="G14" s="54">
        <f>IF(F14="",IF(WEEKDAY(B11,1)=MOD($O$3+4,7)+1,B11,""),F14+1)</f>
        <v>43469</v>
      </c>
      <c r="H14" s="54">
        <f>IF(G14="",IF(WEEKDAY(B11,1)=MOD($O$3+5,7)+1,B11,""),G14+1)</f>
        <v>43470</v>
      </c>
      <c r="I14" s="56"/>
      <c r="J14" s="54" t="str">
        <f>IF(WEEKDAY(J11,1)=MOD($O$3,7),J11,"")</f>
        <v/>
      </c>
      <c r="K14" s="54" t="str">
        <f>IF(J14="",IF(WEEKDAY(J11,1)=MOD($O$3,7)+1,J11,""),J14+1)</f>
        <v/>
      </c>
      <c r="L14" s="54" t="str">
        <f>IF(K14="",IF(WEEKDAY(J11,1)=MOD($O$3+1,7)+1,J11,""),K14+1)</f>
        <v/>
      </c>
      <c r="M14" s="54" t="str">
        <f>IF(L14="",IF(WEEKDAY(J11,1)=MOD($O$3+2,7)+1,J11,""),L14+1)</f>
        <v/>
      </c>
      <c r="N14" s="54" t="str">
        <f>IF(M14="",IF(WEEKDAY(J11,1)=MOD($O$3+3,7)+1,J11,""),M14+1)</f>
        <v/>
      </c>
      <c r="O14" s="54">
        <f>IF(N14="",IF(WEEKDAY(J11,1)=MOD($O$3+4,7)+1,J11,""),N14+1)</f>
        <v>43497</v>
      </c>
      <c r="P14" s="54">
        <f>IF(O14="",IF(WEEKDAY(J11,1)=MOD($O$3+5,7)+1,J11,""),O14+1)</f>
        <v>43498</v>
      </c>
      <c r="Q14" s="56"/>
      <c r="R14" s="54" t="str">
        <f>IF(WEEKDAY(R11,1)=MOD($O$3,7),R11,"")</f>
        <v/>
      </c>
      <c r="S14" s="54" t="str">
        <f>IF(R14="",IF(WEEKDAY(R11,1)=MOD($O$3,7)+1,R11,""),R14+1)</f>
        <v/>
      </c>
      <c r="T14" s="54" t="str">
        <f>IF(S14="",IF(WEEKDAY(R11,1)=MOD($O$3+1,7)+1,R11,""),S14+1)</f>
        <v/>
      </c>
      <c r="U14" s="54" t="str">
        <f>IF(T14="",IF(WEEKDAY(R11,1)=MOD($O$3+2,7)+1,R11,""),T14+1)</f>
        <v/>
      </c>
      <c r="V14" s="54" t="str">
        <f>IF(U14="",IF(WEEKDAY(R11,1)=MOD($O$3+3,7)+1,R11,""),U14+1)</f>
        <v/>
      </c>
      <c r="W14" s="54">
        <f>IF(V14="",IF(WEEKDAY(R11,1)=MOD($O$3+4,7)+1,R11,""),V14+1)</f>
        <v>43525</v>
      </c>
      <c r="X14" s="54">
        <f>IF(W14="",IF(WEEKDAY(R11,1)=MOD($O$3+5,7)+1,R11,""),W14+1)</f>
        <v>43526</v>
      </c>
    </row>
    <row r="15" spans="1:27" s="57" customFormat="1" ht="18" x14ac:dyDescent="0.35">
      <c r="A15" s="53"/>
      <c r="B15" s="54">
        <f>IF(H14="","",IF(MONTH(H14+1)&lt;&gt;MONTH(H14),"",H14+1))</f>
        <v>43471</v>
      </c>
      <c r="C15" s="54">
        <f>IF(B15="","",IF(MONTH(B15+1)&lt;&gt;MONTH(B15),"",B15+1))</f>
        <v>43472</v>
      </c>
      <c r="D15" s="54">
        <f t="shared" ref="D15:H18" si="0">IF(C15="","",IF(MONTH(C15+1)&lt;&gt;MONTH(C15),"",C15+1))</f>
        <v>43473</v>
      </c>
      <c r="E15" s="54">
        <f t="shared" si="0"/>
        <v>43474</v>
      </c>
      <c r="F15" s="54">
        <f t="shared" si="0"/>
        <v>43475</v>
      </c>
      <c r="G15" s="54">
        <f t="shared" si="0"/>
        <v>43476</v>
      </c>
      <c r="H15" s="54">
        <f t="shared" si="0"/>
        <v>43477</v>
      </c>
      <c r="I15" s="56"/>
      <c r="J15" s="54">
        <f>IF(P14="","",IF(MONTH(P14+1)&lt;&gt;MONTH(P14),"",P14+1))</f>
        <v>43499</v>
      </c>
      <c r="K15" s="54">
        <f>IF(J15="","",IF(MONTH(J15+1)&lt;&gt;MONTH(J15),"",J15+1))</f>
        <v>43500</v>
      </c>
      <c r="L15" s="54">
        <f t="shared" ref="L15:P18" si="1">IF(K15="","",IF(MONTH(K15+1)&lt;&gt;MONTH(K15),"",K15+1))</f>
        <v>43501</v>
      </c>
      <c r="M15" s="54">
        <f t="shared" si="1"/>
        <v>43502</v>
      </c>
      <c r="N15" s="54">
        <f t="shared" si="1"/>
        <v>43503</v>
      </c>
      <c r="O15" s="54">
        <f t="shared" si="1"/>
        <v>43504</v>
      </c>
      <c r="P15" s="54">
        <f t="shared" si="1"/>
        <v>43505</v>
      </c>
      <c r="Q15" s="56"/>
      <c r="R15" s="54">
        <f>IF(X14="","",IF(MONTH(X14+1)&lt;&gt;MONTH(X14),"",X14+1))</f>
        <v>43527</v>
      </c>
      <c r="S15" s="54">
        <f>IF(R15="","",IF(MONTH(R15+1)&lt;&gt;MONTH(R15),"",R15+1))</f>
        <v>43528</v>
      </c>
      <c r="T15" s="55">
        <f t="shared" ref="T15:X18" si="2">IF(S15="","",IF(MONTH(S15+1)&lt;&gt;MONTH(S15),"",S15+1))</f>
        <v>43529</v>
      </c>
      <c r="U15" s="54">
        <f t="shared" si="2"/>
        <v>43530</v>
      </c>
      <c r="V15" s="54">
        <f t="shared" si="2"/>
        <v>43531</v>
      </c>
      <c r="W15" s="54">
        <f t="shared" si="2"/>
        <v>43532</v>
      </c>
      <c r="X15" s="54">
        <f t="shared" si="2"/>
        <v>43533</v>
      </c>
    </row>
    <row r="16" spans="1:27" s="57" customFormat="1" ht="18" x14ac:dyDescent="0.35">
      <c r="A16" s="53"/>
      <c r="B16" s="54">
        <f>IF(H15="","",IF(MONTH(H15+1)&lt;&gt;MONTH(H15),"",H15+1))</f>
        <v>43478</v>
      </c>
      <c r="C16" s="54">
        <f>IF(B16="","",IF(MONTH(B16+1)&lt;&gt;MONTH(B16),"",B16+1))</f>
        <v>43479</v>
      </c>
      <c r="D16" s="54">
        <f t="shared" si="0"/>
        <v>43480</v>
      </c>
      <c r="E16" s="54">
        <f t="shared" si="0"/>
        <v>43481</v>
      </c>
      <c r="F16" s="54">
        <f t="shared" si="0"/>
        <v>43482</v>
      </c>
      <c r="G16" s="54">
        <f t="shared" si="0"/>
        <v>43483</v>
      </c>
      <c r="H16" s="54">
        <f t="shared" si="0"/>
        <v>43484</v>
      </c>
      <c r="I16" s="56"/>
      <c r="J16" s="54">
        <f>IF(P15="","",IF(MONTH(P15+1)&lt;&gt;MONTH(P15),"",P15+1))</f>
        <v>43506</v>
      </c>
      <c r="K16" s="54">
        <f>IF(J16="","",IF(MONTH(J16+1)&lt;&gt;MONTH(J16),"",J16+1))</f>
        <v>43507</v>
      </c>
      <c r="L16" s="54">
        <f t="shared" si="1"/>
        <v>43508</v>
      </c>
      <c r="M16" s="54">
        <f t="shared" si="1"/>
        <v>43509</v>
      </c>
      <c r="N16" s="54">
        <f t="shared" si="1"/>
        <v>43510</v>
      </c>
      <c r="O16" s="54">
        <f t="shared" si="1"/>
        <v>43511</v>
      </c>
      <c r="P16" s="54">
        <f t="shared" si="1"/>
        <v>43512</v>
      </c>
      <c r="Q16" s="56"/>
      <c r="R16" s="54">
        <f>IF(X15="","",IF(MONTH(X15+1)&lt;&gt;MONTH(X15),"",X15+1))</f>
        <v>43534</v>
      </c>
      <c r="S16" s="54">
        <f>IF(R16="","",IF(MONTH(R16+1)&lt;&gt;MONTH(R16),"",R16+1))</f>
        <v>43535</v>
      </c>
      <c r="T16" s="54">
        <f t="shared" si="2"/>
        <v>43536</v>
      </c>
      <c r="U16" s="54">
        <f t="shared" si="2"/>
        <v>43537</v>
      </c>
      <c r="V16" s="54">
        <f t="shared" si="2"/>
        <v>43538</v>
      </c>
      <c r="W16" s="54">
        <f t="shared" si="2"/>
        <v>43539</v>
      </c>
      <c r="X16" s="54">
        <f t="shared" si="2"/>
        <v>43540</v>
      </c>
    </row>
    <row r="17" spans="1:24" s="57" customFormat="1" ht="18" x14ac:dyDescent="0.35">
      <c r="A17" s="53"/>
      <c r="B17" s="54">
        <f>IF(H16="","",IF(MONTH(H16+1)&lt;&gt;MONTH(H16),"",H16+1))</f>
        <v>43485</v>
      </c>
      <c r="C17" s="54">
        <f>IF(B17="","",IF(MONTH(B17+1)&lt;&gt;MONTH(B17),"",B17+1))</f>
        <v>43486</v>
      </c>
      <c r="D17" s="54">
        <f t="shared" si="0"/>
        <v>43487</v>
      </c>
      <c r="E17" s="54">
        <f t="shared" si="0"/>
        <v>43488</v>
      </c>
      <c r="F17" s="54">
        <f t="shared" si="0"/>
        <v>43489</v>
      </c>
      <c r="G17" s="54">
        <f t="shared" si="0"/>
        <v>43490</v>
      </c>
      <c r="H17" s="54">
        <f t="shared" si="0"/>
        <v>43491</v>
      </c>
      <c r="I17" s="56"/>
      <c r="J17" s="54">
        <f>IF(P16="","",IF(MONTH(P16+1)&lt;&gt;MONTH(P16),"",P16+1))</f>
        <v>43513</v>
      </c>
      <c r="K17" s="54">
        <f>IF(J17="","",IF(MONTH(J17+1)&lt;&gt;MONTH(J17),"",J17+1))</f>
        <v>43514</v>
      </c>
      <c r="L17" s="54">
        <f t="shared" si="1"/>
        <v>43515</v>
      </c>
      <c r="M17" s="54">
        <f t="shared" si="1"/>
        <v>43516</v>
      </c>
      <c r="N17" s="54">
        <f t="shared" si="1"/>
        <v>43517</v>
      </c>
      <c r="O17" s="54">
        <f t="shared" si="1"/>
        <v>43518</v>
      </c>
      <c r="P17" s="54">
        <f t="shared" si="1"/>
        <v>43519</v>
      </c>
      <c r="Q17" s="56"/>
      <c r="R17" s="54">
        <f>IF(X16="","",IF(MONTH(X16+1)&lt;&gt;MONTH(X16),"",X16+1))</f>
        <v>43541</v>
      </c>
      <c r="S17" s="54">
        <f>IF(R17="","",IF(MONTH(R17+1)&lt;&gt;MONTH(R17),"",R17+1))</f>
        <v>43542</v>
      </c>
      <c r="T17" s="54">
        <f t="shared" si="2"/>
        <v>43543</v>
      </c>
      <c r="U17" s="54">
        <f t="shared" si="2"/>
        <v>43544</v>
      </c>
      <c r="V17" s="54">
        <f t="shared" si="2"/>
        <v>43545</v>
      </c>
      <c r="W17" s="54">
        <f t="shared" si="2"/>
        <v>43546</v>
      </c>
      <c r="X17" s="54">
        <f t="shared" si="2"/>
        <v>43547</v>
      </c>
    </row>
    <row r="18" spans="1:24" s="57" customFormat="1" ht="18" x14ac:dyDescent="0.35">
      <c r="A18" s="53"/>
      <c r="B18" s="54">
        <f>IF(H17="","",IF(MONTH(H17+1)&lt;&gt;MONTH(H17),"",H17+1))</f>
        <v>43492</v>
      </c>
      <c r="C18" s="54">
        <f>IF(B18="","",IF(MONTH(B18+1)&lt;&gt;MONTH(B18),"",B18+1))</f>
        <v>43493</v>
      </c>
      <c r="D18" s="54">
        <f t="shared" si="0"/>
        <v>43494</v>
      </c>
      <c r="E18" s="54">
        <f t="shared" si="0"/>
        <v>43495</v>
      </c>
      <c r="F18" s="54">
        <f t="shared" si="0"/>
        <v>43496</v>
      </c>
      <c r="G18" s="54" t="str">
        <f t="shared" si="0"/>
        <v/>
      </c>
      <c r="H18" s="54" t="str">
        <f t="shared" si="0"/>
        <v/>
      </c>
      <c r="I18" s="56"/>
      <c r="J18" s="54">
        <f>IF(P17="","",IF(MONTH(P17+1)&lt;&gt;MONTH(P17),"",P17+1))</f>
        <v>43520</v>
      </c>
      <c r="K18" s="54">
        <f>IF(J18="","",IF(MONTH(J18+1)&lt;&gt;MONTH(J18),"",J18+1))</f>
        <v>43521</v>
      </c>
      <c r="L18" s="54">
        <f t="shared" si="1"/>
        <v>43522</v>
      </c>
      <c r="M18" s="54">
        <f t="shared" si="1"/>
        <v>43523</v>
      </c>
      <c r="N18" s="54">
        <f t="shared" si="1"/>
        <v>43524</v>
      </c>
      <c r="O18" s="54" t="str">
        <f t="shared" si="1"/>
        <v/>
      </c>
      <c r="P18" s="54" t="str">
        <f t="shared" si="1"/>
        <v/>
      </c>
      <c r="Q18" s="56"/>
      <c r="R18" s="54">
        <f>IF(X17="","",IF(MONTH(X17+1)&lt;&gt;MONTH(X17),"",X17+1))</f>
        <v>43548</v>
      </c>
      <c r="S18" s="54">
        <f>IF(R18="","",IF(MONTH(R18+1)&lt;&gt;MONTH(R18),"",R18+1))</f>
        <v>43549</v>
      </c>
      <c r="T18" s="54">
        <f t="shared" si="2"/>
        <v>43550</v>
      </c>
      <c r="U18" s="54">
        <f t="shared" si="2"/>
        <v>43551</v>
      </c>
      <c r="V18" s="54">
        <f t="shared" si="2"/>
        <v>43552</v>
      </c>
      <c r="W18" s="54">
        <f t="shared" si="2"/>
        <v>43553</v>
      </c>
      <c r="X18" s="54">
        <f t="shared" si="2"/>
        <v>43554</v>
      </c>
    </row>
    <row r="19" spans="1:24" s="57" customFormat="1" ht="18" x14ac:dyDescent="0.35">
      <c r="A19" s="53"/>
      <c r="B19" s="100" t="s">
        <v>7</v>
      </c>
      <c r="C19" s="100"/>
      <c r="D19" s="100"/>
      <c r="E19" s="100"/>
      <c r="F19" s="100"/>
      <c r="G19" s="100"/>
      <c r="H19" s="100"/>
      <c r="I19" s="56"/>
      <c r="J19" s="54"/>
      <c r="K19" s="54"/>
      <c r="L19" s="54"/>
      <c r="M19" s="54"/>
      <c r="N19" s="54"/>
      <c r="O19" s="54"/>
      <c r="P19" s="54"/>
      <c r="Q19" s="56"/>
      <c r="R19" s="100" t="s">
        <v>11</v>
      </c>
      <c r="S19" s="100"/>
      <c r="T19" s="100"/>
      <c r="U19" s="100"/>
      <c r="V19" s="100"/>
      <c r="W19" s="100"/>
      <c r="X19" s="100"/>
    </row>
    <row r="20" spans="1:24" s="57" customFormat="1" ht="18" x14ac:dyDescent="0.35">
      <c r="A20" s="53"/>
      <c r="B20" s="54"/>
      <c r="C20" s="54"/>
      <c r="D20" s="54"/>
      <c r="E20" s="54"/>
      <c r="F20" s="54"/>
      <c r="G20" s="54"/>
      <c r="H20" s="54"/>
      <c r="I20" s="56"/>
      <c r="J20" s="54"/>
      <c r="K20" s="54"/>
      <c r="L20" s="54"/>
      <c r="M20" s="54"/>
      <c r="N20" s="54"/>
      <c r="O20" s="54"/>
      <c r="P20" s="54"/>
      <c r="Q20" s="56"/>
      <c r="R20" s="54"/>
      <c r="S20" s="54"/>
      <c r="T20" s="54"/>
      <c r="U20" s="54"/>
      <c r="V20" s="54"/>
      <c r="W20" s="54"/>
      <c r="X20" s="54"/>
    </row>
    <row r="21" spans="1:24" ht="21" x14ac:dyDescent="0.4">
      <c r="A21" s="47"/>
      <c r="B21" s="101">
        <f>DATE(YEAR(R11+42),MONTH(R11+42),1)</f>
        <v>43556</v>
      </c>
      <c r="C21" s="101"/>
      <c r="D21" s="101"/>
      <c r="E21" s="101"/>
      <c r="F21" s="101"/>
      <c r="G21" s="101"/>
      <c r="H21" s="101"/>
      <c r="I21" s="48"/>
      <c r="J21" s="101">
        <f>DATE(YEAR(B21+42),MONTH(B21+42),1)</f>
        <v>43586</v>
      </c>
      <c r="K21" s="101"/>
      <c r="L21" s="101"/>
      <c r="M21" s="101"/>
      <c r="N21" s="101"/>
      <c r="O21" s="101"/>
      <c r="P21" s="101"/>
      <c r="Q21" s="48"/>
      <c r="R21" s="101">
        <f>DATE(YEAR(J21+42),MONTH(J21+42),1)</f>
        <v>43617</v>
      </c>
      <c r="S21" s="101"/>
      <c r="T21" s="101"/>
      <c r="U21" s="101"/>
      <c r="V21" s="101"/>
      <c r="W21" s="101"/>
      <c r="X21" s="101"/>
    </row>
    <row r="22" spans="1:24" s="50" customFormat="1" ht="18" x14ac:dyDescent="0.35">
      <c r="A22" s="49"/>
      <c r="B22" s="102" t="s">
        <v>48</v>
      </c>
      <c r="C22" s="102"/>
      <c r="D22" s="102"/>
      <c r="E22" s="102"/>
      <c r="F22" s="102"/>
      <c r="G22" s="102"/>
      <c r="H22" s="102"/>
      <c r="I22" s="34"/>
      <c r="J22" s="102" t="s">
        <v>48</v>
      </c>
      <c r="K22" s="102"/>
      <c r="L22" s="102"/>
      <c r="M22" s="102"/>
      <c r="N22" s="102"/>
      <c r="O22" s="102"/>
      <c r="P22" s="102"/>
      <c r="Q22" s="34"/>
      <c r="R22" s="102" t="s">
        <v>48</v>
      </c>
      <c r="S22" s="102"/>
      <c r="T22" s="102"/>
      <c r="U22" s="102"/>
      <c r="V22" s="102"/>
      <c r="W22" s="102"/>
      <c r="X22" s="102"/>
    </row>
    <row r="23" spans="1:24" ht="18" x14ac:dyDescent="0.35">
      <c r="A23" s="49"/>
      <c r="B23" s="51" t="str">
        <f>CHOOSE(1+MOD($O$3+1-2,7),"D","S","T","Q","Q","S","S")</f>
        <v>D</v>
      </c>
      <c r="C23" s="51" t="str">
        <f>CHOOSE(1+MOD($O$3+2-2,7),"D","S","T","Q","Q","S","S")</f>
        <v>S</v>
      </c>
      <c r="D23" s="51" t="str">
        <f>CHOOSE(1+MOD($O$3+3-2,7),"D","S","T","Q","Q","S","S")</f>
        <v>T</v>
      </c>
      <c r="E23" s="51" t="str">
        <f>CHOOSE(1+MOD($O$3+4-2,7),"D","S","T","Q","Q","S","S")</f>
        <v>Q</v>
      </c>
      <c r="F23" s="51" t="str">
        <f>CHOOSE(1+MOD($O$3+5-2,7),"D","S","T","Q","Q","S","S")</f>
        <v>Q</v>
      </c>
      <c r="G23" s="51" t="str">
        <f>CHOOSE(1+MOD($O$3+6-2,7),"D","S","T","Q","Q","S","S")</f>
        <v>S</v>
      </c>
      <c r="H23" s="51" t="str">
        <f>CHOOSE(1+MOD($O$3+7-2,7),"D","S","T","Q","Q","S","S")</f>
        <v>S</v>
      </c>
      <c r="I23" s="52"/>
      <c r="J23" s="51" t="str">
        <f>CHOOSE(1+MOD($O$3+1-2,7),"D","S","T","Q","Q","S","S")</f>
        <v>D</v>
      </c>
      <c r="K23" s="51" t="str">
        <f>CHOOSE(1+MOD($O$3+2-2,7),"D","S","T","Q","Q","S","S")</f>
        <v>S</v>
      </c>
      <c r="L23" s="51" t="str">
        <f>CHOOSE(1+MOD($O$3+3-2,7),"D","S","T","Q","Q","S","S")</f>
        <v>T</v>
      </c>
      <c r="M23" s="51" t="str">
        <f>CHOOSE(1+MOD($O$3+4-2,7),"D","S","T","Q","Q","S","S")</f>
        <v>Q</v>
      </c>
      <c r="N23" s="51" t="str">
        <f>CHOOSE(1+MOD($O$3+5-2,7),"D","S","T","Q","Q","S","S")</f>
        <v>Q</v>
      </c>
      <c r="O23" s="51" t="str">
        <f>CHOOSE(1+MOD($O$3+6-2,7),"D","S","T","Q","Q","S","S")</f>
        <v>S</v>
      </c>
      <c r="P23" s="51" t="str">
        <f>CHOOSE(1+MOD($O$3+7-2,7),"D","S","T","Q","Q","S","S")</f>
        <v>S</v>
      </c>
      <c r="Q23" s="52"/>
      <c r="R23" s="51" t="str">
        <f>CHOOSE(1+MOD($O$3+1-2,7),"D","S","T","Q","Q","S","S")</f>
        <v>D</v>
      </c>
      <c r="S23" s="51" t="str">
        <f>CHOOSE(1+MOD($O$3+2-2,7),"D","S","T","Q","Q","S","S")</f>
        <v>S</v>
      </c>
      <c r="T23" s="51" t="str">
        <f>CHOOSE(1+MOD($O$3+3-2,7),"D","S","T","Q","Q","S","S")</f>
        <v>T</v>
      </c>
      <c r="U23" s="51" t="str">
        <f>CHOOSE(1+MOD($O$3+4-2,7),"D","S","T","Q","Q","S","S")</f>
        <v>Q</v>
      </c>
      <c r="V23" s="51" t="str">
        <f>CHOOSE(1+MOD($O$3+5-2,7),"D","S","T","Q","Q","S","S")</f>
        <v>Q</v>
      </c>
      <c r="W23" s="51" t="str">
        <f>CHOOSE(1+MOD($O$3+6-2,7),"D","S","T","Q","Q","S","S")</f>
        <v>S</v>
      </c>
      <c r="X23" s="51" t="str">
        <f>CHOOSE(1+MOD($O$3+7-2,7),"D","S","T","Q","Q","S","S")</f>
        <v>S</v>
      </c>
    </row>
    <row r="24" spans="1:24" ht="18" x14ac:dyDescent="0.35">
      <c r="A24" s="49"/>
      <c r="B24" s="58" t="str">
        <f>IF(WEEKDAY(B21,1)=MOD($O$3,7),B21,"")</f>
        <v/>
      </c>
      <c r="C24" s="58">
        <f>IF(B24="",IF(WEEKDAY(B21,1)=MOD($O$3,7)+1,B21,""),B24+1)</f>
        <v>43556</v>
      </c>
      <c r="D24" s="58">
        <f>IF(C24="",IF(WEEKDAY(B21,1)=MOD($O$3+1,7)+1,B21,""),C24+1)</f>
        <v>43557</v>
      </c>
      <c r="E24" s="58">
        <f>IF(D24="",IF(WEEKDAY(B21,1)=MOD($O$3+2,7)+1,B21,""),D24+1)</f>
        <v>43558</v>
      </c>
      <c r="F24" s="58">
        <f>IF(E24="",IF(WEEKDAY(B21,1)=MOD($O$3+3,7)+1,B21,""),E24+1)</f>
        <v>43559</v>
      </c>
      <c r="G24" s="58">
        <f>IF(F24="",IF(WEEKDAY(B21,1)=MOD($O$3+4,7)+1,B21,""),F24+1)</f>
        <v>43560</v>
      </c>
      <c r="H24" s="58">
        <f>IF(G24="",IF(WEEKDAY(B21,1)=MOD($O$3+5,7)+1,B21,""),G24+1)</f>
        <v>43561</v>
      </c>
      <c r="I24" s="52"/>
      <c r="J24" s="58" t="str">
        <f>IF(WEEKDAY(J21,1)=MOD($O$3,7),J21,"")</f>
        <v/>
      </c>
      <c r="K24" s="58" t="str">
        <f>IF(J24="",IF(WEEKDAY(J21,1)=MOD($O$3,7)+1,J21,""),J24+1)</f>
        <v/>
      </c>
      <c r="L24" s="58" t="str">
        <f>IF(K24="",IF(WEEKDAY(J21,1)=MOD($O$3+1,7)+1,J21,""),K24+1)</f>
        <v/>
      </c>
      <c r="M24" s="59">
        <f>IF(L24="",IF(WEEKDAY(J21,1)=MOD($O$3+2,7)+1,J21,""),L24+1)</f>
        <v>43586</v>
      </c>
      <c r="N24" s="58">
        <f>IF(M24="",IF(WEEKDAY(J21,1)=MOD($O$3+3,7)+1,J21,""),M24+1)</f>
        <v>43587</v>
      </c>
      <c r="O24" s="58">
        <f>IF(N24="",IF(WEEKDAY(J21,1)=MOD($O$3+4,7)+1,J21,""),N24+1)</f>
        <v>43588</v>
      </c>
      <c r="P24" s="58">
        <f>IF(O24="",IF(WEEKDAY(J21,1)=MOD($O$3+5,7)+1,J21,""),O24+1)</f>
        <v>43589</v>
      </c>
      <c r="Q24" s="52"/>
      <c r="R24" s="58" t="str">
        <f>IF(WEEKDAY(R21,1)=MOD($O$3,7),R21,"")</f>
        <v/>
      </c>
      <c r="S24" s="58" t="str">
        <f>IF(R24="",IF(WEEKDAY(R21,1)=MOD($O$3,7)+1,R21,""),R24+1)</f>
        <v/>
      </c>
      <c r="T24" s="58" t="str">
        <f>IF(S24="",IF(WEEKDAY(R21,1)=MOD($O$3+1,7)+1,R21,""),S24+1)</f>
        <v/>
      </c>
      <c r="U24" s="58" t="str">
        <f>IF(T24="",IF(WEEKDAY(R21,1)=MOD($O$3+2,7)+1,R21,""),T24+1)</f>
        <v/>
      </c>
      <c r="V24" s="58" t="str">
        <f>IF(U24="",IF(WEEKDAY(R21,1)=MOD($O$3+3,7)+1,R21,""),U24+1)</f>
        <v/>
      </c>
      <c r="W24" s="58" t="str">
        <f>IF(V24="",IF(WEEKDAY(R21,1)=MOD($O$3+4,7)+1,R21,""),V24+1)</f>
        <v/>
      </c>
      <c r="X24" s="58">
        <f>IF(W24="",IF(WEEKDAY(R21,1)=MOD($O$3+5,7)+1,R21,""),W24+1)</f>
        <v>43617</v>
      </c>
    </row>
    <row r="25" spans="1:24" ht="18" x14ac:dyDescent="0.35">
      <c r="A25" s="49"/>
      <c r="B25" s="58">
        <f>IF(H24="","",IF(MONTH(H24+1)&lt;&gt;MONTH(H24),"",H24+1))</f>
        <v>43562</v>
      </c>
      <c r="C25" s="58">
        <f>IF(B25="","",IF(MONTH(B25+1)&lt;&gt;MONTH(B25),"",B25+1))</f>
        <v>43563</v>
      </c>
      <c r="D25" s="60">
        <f t="shared" ref="D25:H28" si="3">IF(C25="","",IF(MONTH(C25+1)&lt;&gt;MONTH(C25),"",C25+1))</f>
        <v>43564</v>
      </c>
      <c r="E25" s="60">
        <f t="shared" si="3"/>
        <v>43565</v>
      </c>
      <c r="F25" s="58">
        <f t="shared" si="3"/>
        <v>43566</v>
      </c>
      <c r="G25" s="58">
        <f t="shared" si="3"/>
        <v>43567</v>
      </c>
      <c r="H25" s="58">
        <f t="shared" si="3"/>
        <v>43568</v>
      </c>
      <c r="I25" s="52"/>
      <c r="J25" s="58">
        <f>IF(P24="","",IF(MONTH(P24+1)&lt;&gt;MONTH(P24),"",P24+1))</f>
        <v>43590</v>
      </c>
      <c r="K25" s="58">
        <f>IF(J25="","",IF(MONTH(J25+1)&lt;&gt;MONTH(J25),"",J25+1))</f>
        <v>43591</v>
      </c>
      <c r="L25" s="58">
        <f t="shared" ref="L25:P28" si="4">IF(K25="","",IF(MONTH(K25+1)&lt;&gt;MONTH(K25),"",K25+1))</f>
        <v>43592</v>
      </c>
      <c r="M25" s="58">
        <f t="shared" si="4"/>
        <v>43593</v>
      </c>
      <c r="N25" s="58">
        <f t="shared" si="4"/>
        <v>43594</v>
      </c>
      <c r="O25" s="58">
        <f t="shared" si="4"/>
        <v>43595</v>
      </c>
      <c r="P25" s="58">
        <f t="shared" si="4"/>
        <v>43596</v>
      </c>
      <c r="Q25" s="52"/>
      <c r="R25" s="58">
        <f>IF(X24="","",IF(MONTH(X24+1)&lt;&gt;MONTH(X24),"",X24+1))</f>
        <v>43618</v>
      </c>
      <c r="S25" s="58">
        <f>IF(R25="","",IF(MONTH(R25+1)&lt;&gt;MONTH(R25),"",R25+1))</f>
        <v>43619</v>
      </c>
      <c r="T25" s="58">
        <f t="shared" ref="T25:X28" si="5">IF(S25="","",IF(MONTH(S25+1)&lt;&gt;MONTH(S25),"",S25+1))</f>
        <v>43620</v>
      </c>
      <c r="U25" s="58">
        <f t="shared" si="5"/>
        <v>43621</v>
      </c>
      <c r="V25" s="58">
        <f t="shared" si="5"/>
        <v>43622</v>
      </c>
      <c r="W25" s="58">
        <f t="shared" si="5"/>
        <v>43623</v>
      </c>
      <c r="X25" s="58">
        <f t="shared" si="5"/>
        <v>43624</v>
      </c>
    </row>
    <row r="26" spans="1:24" ht="18" x14ac:dyDescent="0.35">
      <c r="A26" s="49"/>
      <c r="B26" s="58">
        <f>IF(H25="","",IF(MONTH(H25+1)&lt;&gt;MONTH(H25),"",H25+1))</f>
        <v>43569</v>
      </c>
      <c r="C26" s="58">
        <f>IF(B26="","",IF(MONTH(B26+1)&lt;&gt;MONTH(B26),"",B26+1))</f>
        <v>43570</v>
      </c>
      <c r="D26" s="60">
        <f t="shared" si="3"/>
        <v>43571</v>
      </c>
      <c r="E26" s="60">
        <f t="shared" si="3"/>
        <v>43572</v>
      </c>
      <c r="F26" s="58">
        <f t="shared" si="3"/>
        <v>43573</v>
      </c>
      <c r="G26" s="59">
        <f t="shared" si="3"/>
        <v>43574</v>
      </c>
      <c r="H26" s="58">
        <f t="shared" si="3"/>
        <v>43575</v>
      </c>
      <c r="I26" s="52"/>
      <c r="J26" s="58">
        <f>IF(P25="","",IF(MONTH(P25+1)&lt;&gt;MONTH(P25),"",P25+1))</f>
        <v>43597</v>
      </c>
      <c r="K26" s="58">
        <f>IF(J26="","",IF(MONTH(J26+1)&lt;&gt;MONTH(J26),"",J26+1))</f>
        <v>43598</v>
      </c>
      <c r="L26" s="58">
        <f t="shared" si="4"/>
        <v>43599</v>
      </c>
      <c r="M26" s="58">
        <f t="shared" si="4"/>
        <v>43600</v>
      </c>
      <c r="N26" s="58">
        <f t="shared" si="4"/>
        <v>43601</v>
      </c>
      <c r="O26" s="58">
        <f t="shared" si="4"/>
        <v>43602</v>
      </c>
      <c r="P26" s="58">
        <f t="shared" si="4"/>
        <v>43603</v>
      </c>
      <c r="Q26" s="52"/>
      <c r="R26" s="58">
        <f>IF(X25="","",IF(MONTH(X25+1)&lt;&gt;MONTH(X25),"",X25+1))</f>
        <v>43625</v>
      </c>
      <c r="S26" s="58">
        <f>IF(R26="","",IF(MONTH(R26+1)&lt;&gt;MONTH(R26),"",R26+1))</f>
        <v>43626</v>
      </c>
      <c r="T26" s="58">
        <f t="shared" si="5"/>
        <v>43627</v>
      </c>
      <c r="U26" s="58">
        <f t="shared" si="5"/>
        <v>43628</v>
      </c>
      <c r="V26" s="58">
        <f t="shared" si="5"/>
        <v>43629</v>
      </c>
      <c r="W26" s="58">
        <f t="shared" si="5"/>
        <v>43630</v>
      </c>
      <c r="X26" s="58">
        <f t="shared" si="5"/>
        <v>43631</v>
      </c>
    </row>
    <row r="27" spans="1:24" ht="18" x14ac:dyDescent="0.35">
      <c r="A27" s="49"/>
      <c r="B27" s="58">
        <f>IF(H26="","",IF(MONTH(H26+1)&lt;&gt;MONTH(H26),"",H26+1))</f>
        <v>43576</v>
      </c>
      <c r="C27" s="58">
        <f>IF(B27="","",IF(MONTH(B27+1)&lt;&gt;MONTH(B27),"",B27+1))</f>
        <v>43577</v>
      </c>
      <c r="D27" s="58">
        <f t="shared" si="3"/>
        <v>43578</v>
      </c>
      <c r="E27" s="58">
        <f t="shared" si="3"/>
        <v>43579</v>
      </c>
      <c r="F27" s="58">
        <f t="shared" si="3"/>
        <v>43580</v>
      </c>
      <c r="G27" s="58">
        <f t="shared" si="3"/>
        <v>43581</v>
      </c>
      <c r="H27" s="58">
        <f t="shared" si="3"/>
        <v>43582</v>
      </c>
      <c r="I27" s="52"/>
      <c r="J27" s="58">
        <f>IF(P26="","",IF(MONTH(P26+1)&lt;&gt;MONTH(P26),"",P26+1))</f>
        <v>43604</v>
      </c>
      <c r="K27" s="58">
        <f>IF(J27="","",IF(MONTH(J27+1)&lt;&gt;MONTH(J27),"",J27+1))</f>
        <v>43605</v>
      </c>
      <c r="L27" s="58">
        <f t="shared" si="4"/>
        <v>43606</v>
      </c>
      <c r="M27" s="58">
        <f t="shared" si="4"/>
        <v>43607</v>
      </c>
      <c r="N27" s="58">
        <f t="shared" si="4"/>
        <v>43608</v>
      </c>
      <c r="O27" s="58">
        <f t="shared" si="4"/>
        <v>43609</v>
      </c>
      <c r="P27" s="58">
        <f t="shared" si="4"/>
        <v>43610</v>
      </c>
      <c r="Q27" s="52"/>
      <c r="R27" s="58">
        <f>IF(X26="","",IF(MONTH(X26+1)&lt;&gt;MONTH(X26),"",X26+1))</f>
        <v>43632</v>
      </c>
      <c r="S27" s="58">
        <f>IF(R27="","",IF(MONTH(R27+1)&lt;&gt;MONTH(R27),"",R27+1))</f>
        <v>43633</v>
      </c>
      <c r="T27" s="58">
        <f t="shared" si="5"/>
        <v>43634</v>
      </c>
      <c r="U27" s="58">
        <f t="shared" si="5"/>
        <v>43635</v>
      </c>
      <c r="V27" s="59">
        <f t="shared" si="5"/>
        <v>43636</v>
      </c>
      <c r="W27" s="58">
        <f t="shared" si="5"/>
        <v>43637</v>
      </c>
      <c r="X27" s="58">
        <f t="shared" si="5"/>
        <v>43638</v>
      </c>
    </row>
    <row r="28" spans="1:24" ht="18" x14ac:dyDescent="0.35">
      <c r="A28" s="49"/>
      <c r="B28" s="58">
        <f>IF(H27="","",IF(MONTH(H27+1)&lt;&gt;MONTH(H27),"",H27+1))</f>
        <v>43583</v>
      </c>
      <c r="C28" s="58">
        <f>IF(B28="","",IF(MONTH(B28+1)&lt;&gt;MONTH(B28),"",B28+1))</f>
        <v>43584</v>
      </c>
      <c r="D28" s="58">
        <f t="shared" si="3"/>
        <v>43585</v>
      </c>
      <c r="E28" s="58" t="str">
        <f t="shared" si="3"/>
        <v/>
      </c>
      <c r="F28" s="58" t="str">
        <f t="shared" si="3"/>
        <v/>
      </c>
      <c r="G28" s="58" t="str">
        <f t="shared" si="3"/>
        <v/>
      </c>
      <c r="H28" s="58" t="str">
        <f t="shared" si="3"/>
        <v/>
      </c>
      <c r="I28" s="52"/>
      <c r="J28" s="58">
        <f>IF(P27="","",IF(MONTH(P27+1)&lt;&gt;MONTH(P27),"",P27+1))</f>
        <v>43611</v>
      </c>
      <c r="K28" s="58">
        <f>IF(J28="","",IF(MONTH(J28+1)&lt;&gt;MONTH(J28),"",J28+1))</f>
        <v>43612</v>
      </c>
      <c r="L28" s="58">
        <f t="shared" si="4"/>
        <v>43613</v>
      </c>
      <c r="M28" s="58">
        <f t="shared" si="4"/>
        <v>43614</v>
      </c>
      <c r="N28" s="58">
        <f t="shared" si="4"/>
        <v>43615</v>
      </c>
      <c r="O28" s="58">
        <f t="shared" si="4"/>
        <v>43616</v>
      </c>
      <c r="P28" s="58" t="str">
        <f t="shared" si="4"/>
        <v/>
      </c>
      <c r="Q28" s="52"/>
      <c r="R28" s="58">
        <f>IF(X27="","",IF(MONTH(X27+1)&lt;&gt;MONTH(X27),"",X27+1))</f>
        <v>43639</v>
      </c>
      <c r="S28" s="58">
        <f>IF(R28="","",IF(MONTH(R28+1)&lt;&gt;MONTH(R28),"",R28+1))</f>
        <v>43640</v>
      </c>
      <c r="T28" s="58">
        <f t="shared" si="5"/>
        <v>43641</v>
      </c>
      <c r="U28" s="58">
        <f t="shared" si="5"/>
        <v>43642</v>
      </c>
      <c r="V28" s="58">
        <f t="shared" si="5"/>
        <v>43643</v>
      </c>
      <c r="W28" s="58">
        <f t="shared" si="5"/>
        <v>43644</v>
      </c>
      <c r="X28" s="58">
        <f t="shared" si="5"/>
        <v>43645</v>
      </c>
    </row>
    <row r="29" spans="1:24" ht="18" x14ac:dyDescent="0.35">
      <c r="A29" s="49"/>
      <c r="B29" s="100" t="s">
        <v>46</v>
      </c>
      <c r="C29" s="100"/>
      <c r="D29" s="100"/>
      <c r="E29" s="100"/>
      <c r="F29" s="100"/>
      <c r="G29" s="100"/>
      <c r="H29" s="100"/>
      <c r="I29" s="52"/>
      <c r="J29" s="100" t="s">
        <v>13</v>
      </c>
      <c r="K29" s="100"/>
      <c r="L29" s="100"/>
      <c r="M29" s="100"/>
      <c r="N29" s="100"/>
      <c r="O29" s="100"/>
      <c r="P29" s="100"/>
      <c r="Q29" s="52"/>
      <c r="R29" s="58">
        <f>IF(X28="","",IF(MONTH(X28+1)&lt;&gt;MONTH(X28),"",X28+1))</f>
        <v>43646</v>
      </c>
      <c r="S29" s="58"/>
      <c r="T29" s="58"/>
      <c r="U29" s="58"/>
      <c r="V29" s="58"/>
      <c r="W29" s="58"/>
      <c r="X29" s="58"/>
    </row>
    <row r="30" spans="1:24" ht="18" customHeight="1" x14ac:dyDescent="0.35">
      <c r="A30" s="49"/>
      <c r="B30" s="100" t="s">
        <v>12</v>
      </c>
      <c r="C30" s="100"/>
      <c r="D30" s="100"/>
      <c r="E30" s="100"/>
      <c r="F30" s="100"/>
      <c r="G30" s="100"/>
      <c r="H30" s="100"/>
      <c r="I30" s="52"/>
      <c r="J30" s="100" t="s">
        <v>47</v>
      </c>
      <c r="K30" s="100"/>
      <c r="L30" s="100"/>
      <c r="M30" s="100"/>
      <c r="N30" s="100"/>
      <c r="O30" s="100"/>
      <c r="P30" s="100"/>
      <c r="Q30" s="52"/>
      <c r="R30" s="100" t="s">
        <v>14</v>
      </c>
      <c r="S30" s="100"/>
      <c r="T30" s="100"/>
      <c r="U30" s="100"/>
      <c r="V30" s="100"/>
      <c r="W30" s="100"/>
      <c r="X30" s="100"/>
    </row>
    <row r="31" spans="1:24" ht="18" x14ac:dyDescent="0.35">
      <c r="A31" s="49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100"/>
      <c r="S31" s="100"/>
      <c r="T31" s="100"/>
      <c r="U31" s="100"/>
      <c r="V31" s="100"/>
      <c r="W31" s="100"/>
      <c r="X31" s="100"/>
    </row>
    <row r="32" spans="1:24" ht="21" x14ac:dyDescent="0.4">
      <c r="A32" s="47"/>
      <c r="B32" s="101">
        <f>DATE(YEAR(R21+42),MONTH(R21+42),1)</f>
        <v>43647</v>
      </c>
      <c r="C32" s="101"/>
      <c r="D32" s="101"/>
      <c r="E32" s="101"/>
      <c r="F32" s="101"/>
      <c r="G32" s="101"/>
      <c r="H32" s="101"/>
      <c r="I32" s="48"/>
      <c r="J32" s="101">
        <f>DATE(YEAR(B32+42),MONTH(B32+42),1)</f>
        <v>43678</v>
      </c>
      <c r="K32" s="101"/>
      <c r="L32" s="101"/>
      <c r="M32" s="101"/>
      <c r="N32" s="101"/>
      <c r="O32" s="101"/>
      <c r="P32" s="101"/>
      <c r="Q32" s="48"/>
      <c r="R32" s="101">
        <f>DATE(YEAR(J32+42),MONTH(J32+42),1)</f>
        <v>43709</v>
      </c>
      <c r="S32" s="101"/>
      <c r="T32" s="101"/>
      <c r="U32" s="101"/>
      <c r="V32" s="101"/>
      <c r="W32" s="101"/>
      <c r="X32" s="101"/>
    </row>
    <row r="33" spans="1:24" s="50" customFormat="1" ht="18" x14ac:dyDescent="0.35">
      <c r="A33" s="49"/>
      <c r="B33" s="102" t="s">
        <v>48</v>
      </c>
      <c r="C33" s="102"/>
      <c r="D33" s="102"/>
      <c r="E33" s="102"/>
      <c r="F33" s="102"/>
      <c r="G33" s="102"/>
      <c r="H33" s="102"/>
      <c r="I33" s="34"/>
      <c r="J33" s="102" t="s">
        <v>48</v>
      </c>
      <c r="K33" s="102"/>
      <c r="L33" s="102"/>
      <c r="M33" s="102"/>
      <c r="N33" s="102"/>
      <c r="O33" s="102"/>
      <c r="P33" s="102"/>
      <c r="Q33" s="34"/>
      <c r="R33" s="102" t="s">
        <v>48</v>
      </c>
      <c r="S33" s="102"/>
      <c r="T33" s="102"/>
      <c r="U33" s="102"/>
      <c r="V33" s="102"/>
      <c r="W33" s="102"/>
      <c r="X33" s="102"/>
    </row>
    <row r="34" spans="1:24" ht="18" x14ac:dyDescent="0.35">
      <c r="A34" s="49"/>
      <c r="B34" s="51" t="str">
        <f>CHOOSE(1+MOD($O$3+1-2,7),"D","S","T","Q","Q","S","S")</f>
        <v>D</v>
      </c>
      <c r="C34" s="51" t="str">
        <f>CHOOSE(1+MOD($O$3+2-2,7),"D","S","T","Q","Q","S","S")</f>
        <v>S</v>
      </c>
      <c r="D34" s="51" t="str">
        <f>CHOOSE(1+MOD($O$3+3-2,7),"D","S","T","Q","Q","S","S")</f>
        <v>T</v>
      </c>
      <c r="E34" s="51" t="str">
        <f>CHOOSE(1+MOD($O$3+4-2,7),"D","S","T","Q","Q","S","S")</f>
        <v>Q</v>
      </c>
      <c r="F34" s="51" t="str">
        <f>CHOOSE(1+MOD($O$3+5-2,7),"D","S","T","Q","Q","S","S")</f>
        <v>Q</v>
      </c>
      <c r="G34" s="51" t="str">
        <f>CHOOSE(1+MOD($O$3+6-2,7),"D","S","T","Q","Q","S","S")</f>
        <v>S</v>
      </c>
      <c r="H34" s="51" t="str">
        <f>CHOOSE(1+MOD($O$3+7-2,7),"D","S","T","Q","Q","S","S")</f>
        <v>S</v>
      </c>
      <c r="I34" s="52"/>
      <c r="J34" s="51" t="str">
        <f>CHOOSE(1+MOD($O$3+1-2,7),"D","S","T","Q","Q","S","S")</f>
        <v>D</v>
      </c>
      <c r="K34" s="51" t="str">
        <f>CHOOSE(1+MOD($O$3+2-2,7),"D","S","T","Q","Q","S","S")</f>
        <v>S</v>
      </c>
      <c r="L34" s="51" t="str">
        <f>CHOOSE(1+MOD($O$3+3-2,7),"D","S","T","Q","Q","S","S")</f>
        <v>T</v>
      </c>
      <c r="M34" s="51" t="str">
        <f>CHOOSE(1+MOD($O$3+4-2,7),"D","S","T","Q","Q","S","S")</f>
        <v>Q</v>
      </c>
      <c r="N34" s="51" t="str">
        <f>CHOOSE(1+MOD($O$3+5-2,7),"D","S","T","Q","Q","S","S")</f>
        <v>Q</v>
      </c>
      <c r="O34" s="51" t="str">
        <f>CHOOSE(1+MOD($O$3+6-2,7),"D","S","T","Q","Q","S","S")</f>
        <v>S</v>
      </c>
      <c r="P34" s="51" t="str">
        <f>CHOOSE(1+MOD($O$3+7-2,7),"D","S","T","Q","Q","S","S")</f>
        <v>S</v>
      </c>
      <c r="Q34" s="52"/>
      <c r="R34" s="51" t="str">
        <f>CHOOSE(1+MOD($O$3+1-2,7),"D","S","T","Q","Q","S","S")</f>
        <v>D</v>
      </c>
      <c r="S34" s="51" t="str">
        <f>CHOOSE(1+MOD($O$3+2-2,7),"D","S","T","Q","Q","S","S")</f>
        <v>S</v>
      </c>
      <c r="T34" s="51" t="str">
        <f>CHOOSE(1+MOD($O$3+3-2,7),"D","S","T","Q","Q","S","S")</f>
        <v>T</v>
      </c>
      <c r="U34" s="51" t="str">
        <f>CHOOSE(1+MOD($O$3+4-2,7),"D","S","T","Q","Q","S","S")</f>
        <v>Q</v>
      </c>
      <c r="V34" s="51" t="str">
        <f>CHOOSE(1+MOD($O$3+5-2,7),"D","S","T","Q","Q","S","S")</f>
        <v>Q</v>
      </c>
      <c r="W34" s="51" t="str">
        <f>CHOOSE(1+MOD($O$3+6-2,7),"D","S","T","Q","Q","S","S")</f>
        <v>S</v>
      </c>
      <c r="X34" s="51" t="str">
        <f>CHOOSE(1+MOD($O$3+7-2,7),"D","S","T","Q","Q","S","S")</f>
        <v>S</v>
      </c>
    </row>
    <row r="35" spans="1:24" s="67" customFormat="1" ht="18" x14ac:dyDescent="0.35">
      <c r="A35" s="65"/>
      <c r="B35" s="61" t="str">
        <f>IF(WEEKDAY(B32,1)=MOD($O$3,7),B32,"")</f>
        <v/>
      </c>
      <c r="C35" s="61">
        <f>IF(B35="",IF(WEEKDAY(B32,1)=MOD($O$3,7)+1,B32,""),B35+1)</f>
        <v>43647</v>
      </c>
      <c r="D35" s="61">
        <f>IF(C35="",IF(WEEKDAY(B32,1)=MOD($O$3+1,7)+1,B32,""),C35+1)</f>
        <v>43648</v>
      </c>
      <c r="E35" s="61">
        <f>IF(D35="",IF(WEEKDAY(B32,1)=MOD($O$3+2,7)+1,B32,""),D35+1)</f>
        <v>43649</v>
      </c>
      <c r="F35" s="61">
        <f>IF(E35="",IF(WEEKDAY(B32,1)=MOD($O$3+3,7)+1,B32,""),E35+1)</f>
        <v>43650</v>
      </c>
      <c r="G35" s="61">
        <f>IF(F35="",IF(WEEKDAY(B32,1)=MOD($O$3+4,7)+1,B32,""),F35+1)</f>
        <v>43651</v>
      </c>
      <c r="H35" s="61">
        <f>IF(G35="",IF(WEEKDAY(B32,1)=MOD($O$3+5,7)+1,B32,""),G35+1)</f>
        <v>43652</v>
      </c>
      <c r="I35" s="66"/>
      <c r="J35" s="61" t="str">
        <f>IF(WEEKDAY(J32,1)=MOD($O$3,7),J32,"")</f>
        <v/>
      </c>
      <c r="K35" s="61" t="str">
        <f>IF(J35="",IF(WEEKDAY(J32,1)=MOD($O$3,7)+1,J32,""),J35+1)</f>
        <v/>
      </c>
      <c r="L35" s="61" t="str">
        <f>IF(K35="",IF(WEEKDAY(J32,1)=MOD($O$3+1,7)+1,J32,""),K35+1)</f>
        <v/>
      </c>
      <c r="M35" s="61" t="str">
        <f>IF(L35="",IF(WEEKDAY(J32,1)=MOD($O$3+2,7)+1,J32,""),L35+1)</f>
        <v/>
      </c>
      <c r="N35" s="61">
        <f>IF(M35="",IF(WEEKDAY(J32,1)=MOD($O$3+3,7)+1,J32,""),M35+1)</f>
        <v>43678</v>
      </c>
      <c r="O35" s="61">
        <f>IF(N35="",IF(WEEKDAY(J32,1)=MOD($O$3+4,7)+1,J32,""),N35+1)</f>
        <v>43679</v>
      </c>
      <c r="P35" s="61">
        <f>IF(O35="",IF(WEEKDAY(J32,1)=MOD($O$3+5,7)+1,J32,""),O35+1)</f>
        <v>43680</v>
      </c>
      <c r="Q35" s="66"/>
      <c r="R35" s="61">
        <f>IF(WEEKDAY(R32,1)=MOD($O$3,7),R32,"")</f>
        <v>43709</v>
      </c>
      <c r="S35" s="61">
        <f>IF(R35="",IF(WEEKDAY(R32,1)=MOD($O$3,7)+1,R32,""),R35+1)</f>
        <v>43710</v>
      </c>
      <c r="T35" s="61">
        <f>IF(S35="",IF(WEEKDAY(R32,1)=MOD($O$3+1,7)+1,R32,""),S35+1)</f>
        <v>43711</v>
      </c>
      <c r="U35" s="61">
        <f>IF(T35="",IF(WEEKDAY(R32,1)=MOD($O$3+2,7)+1,R32,""),T35+1)</f>
        <v>43712</v>
      </c>
      <c r="V35" s="61">
        <f>IF(U35="",IF(WEEKDAY(R32,1)=MOD($O$3+3,7)+1,R32,""),U35+1)</f>
        <v>43713</v>
      </c>
      <c r="W35" s="61">
        <f>IF(V35="",IF(WEEKDAY(R32,1)=MOD($O$3+4,7)+1,R32,""),V35+1)</f>
        <v>43714</v>
      </c>
      <c r="X35" s="61">
        <f>IF(W35="",IF(WEEKDAY(R32,1)=MOD($O$3+5,7)+1,R32,""),W35+1)</f>
        <v>43715</v>
      </c>
    </row>
    <row r="36" spans="1:24" s="67" customFormat="1" ht="18" x14ac:dyDescent="0.35">
      <c r="A36" s="65"/>
      <c r="B36" s="61">
        <f>IF(H35="","",IF(MONTH(H35+1)&lt;&gt;MONTH(H35),"",H35+1))</f>
        <v>43653</v>
      </c>
      <c r="C36" s="61">
        <f>IF(B36="","",IF(MONTH(B36+1)&lt;&gt;MONTH(B36),"",B36+1))</f>
        <v>43654</v>
      </c>
      <c r="D36" s="61">
        <f t="shared" ref="D36:H39" si="6">IF(C36="","",IF(MONTH(C36+1)&lt;&gt;MONTH(C36),"",C36+1))</f>
        <v>43655</v>
      </c>
      <c r="E36" s="61">
        <f t="shared" si="6"/>
        <v>43656</v>
      </c>
      <c r="F36" s="61">
        <f t="shared" si="6"/>
        <v>43657</v>
      </c>
      <c r="G36" s="61">
        <f t="shared" si="6"/>
        <v>43658</v>
      </c>
      <c r="H36" s="61">
        <f t="shared" si="6"/>
        <v>43659</v>
      </c>
      <c r="I36" s="66"/>
      <c r="J36" s="61">
        <f>IF(P35="","",IF(MONTH(P35+1)&lt;&gt;MONTH(P35),"",P35+1))</f>
        <v>43681</v>
      </c>
      <c r="K36" s="61">
        <f>IF(J36="","",IF(MONTH(J36+1)&lt;&gt;MONTH(J36),"",J36+1))</f>
        <v>43682</v>
      </c>
      <c r="L36" s="61">
        <f t="shared" ref="L36:P39" si="7">IF(K36="","",IF(MONTH(K36+1)&lt;&gt;MONTH(K36),"",K36+1))</f>
        <v>43683</v>
      </c>
      <c r="M36" s="61">
        <f t="shared" si="7"/>
        <v>43684</v>
      </c>
      <c r="N36" s="61">
        <f t="shared" si="7"/>
        <v>43685</v>
      </c>
      <c r="O36" s="61">
        <f t="shared" si="7"/>
        <v>43686</v>
      </c>
      <c r="P36" s="61">
        <f t="shared" si="7"/>
        <v>43687</v>
      </c>
      <c r="Q36" s="66"/>
      <c r="R36" s="61">
        <f>IF(X35="","",IF(MONTH(X35+1)&lt;&gt;MONTH(X35),"",X35+1))</f>
        <v>43716</v>
      </c>
      <c r="S36" s="61">
        <f>IF(R36="","",IF(MONTH(R36+1)&lt;&gt;MONTH(R36),"",R36+1))</f>
        <v>43717</v>
      </c>
      <c r="T36" s="61">
        <f t="shared" ref="T36:X39" si="8">IF(S36="","",IF(MONTH(S36+1)&lt;&gt;MONTH(S36),"",S36+1))</f>
        <v>43718</v>
      </c>
      <c r="U36" s="61">
        <f t="shared" si="8"/>
        <v>43719</v>
      </c>
      <c r="V36" s="61">
        <f t="shared" si="8"/>
        <v>43720</v>
      </c>
      <c r="W36" s="61">
        <f t="shared" si="8"/>
        <v>43721</v>
      </c>
      <c r="X36" s="61">
        <f t="shared" si="8"/>
        <v>43722</v>
      </c>
    </row>
    <row r="37" spans="1:24" s="67" customFormat="1" ht="18" x14ac:dyDescent="0.35">
      <c r="A37" s="65"/>
      <c r="B37" s="61">
        <f>IF(H36="","",IF(MONTH(H36+1)&lt;&gt;MONTH(H36),"",H36+1))</f>
        <v>43660</v>
      </c>
      <c r="C37" s="61">
        <f>IF(B37="","",IF(MONTH(B37+1)&lt;&gt;MONTH(B37),"",B37+1))</f>
        <v>43661</v>
      </c>
      <c r="D37" s="61">
        <f t="shared" si="6"/>
        <v>43662</v>
      </c>
      <c r="E37" s="61">
        <f t="shared" si="6"/>
        <v>43663</v>
      </c>
      <c r="F37" s="61">
        <f t="shared" si="6"/>
        <v>43664</v>
      </c>
      <c r="G37" s="61">
        <f t="shared" si="6"/>
        <v>43665</v>
      </c>
      <c r="H37" s="61">
        <f t="shared" si="6"/>
        <v>43666</v>
      </c>
      <c r="I37" s="66"/>
      <c r="J37" s="61">
        <f>IF(P36="","",IF(MONTH(P36+1)&lt;&gt;MONTH(P36),"",P36+1))</f>
        <v>43688</v>
      </c>
      <c r="K37" s="61">
        <f>IF(J37="","",IF(MONTH(J37+1)&lt;&gt;MONTH(J37),"",J37+1))</f>
        <v>43689</v>
      </c>
      <c r="L37" s="61">
        <f t="shared" si="7"/>
        <v>43690</v>
      </c>
      <c r="M37" s="61">
        <f t="shared" si="7"/>
        <v>43691</v>
      </c>
      <c r="N37" s="61">
        <f t="shared" si="7"/>
        <v>43692</v>
      </c>
      <c r="O37" s="61">
        <f t="shared" si="7"/>
        <v>43693</v>
      </c>
      <c r="P37" s="61">
        <f t="shared" si="7"/>
        <v>43694</v>
      </c>
      <c r="Q37" s="66"/>
      <c r="R37" s="61">
        <f>IF(X36="","",IF(MONTH(X36+1)&lt;&gt;MONTH(X36),"",X36+1))</f>
        <v>43723</v>
      </c>
      <c r="S37" s="61">
        <f>IF(R37="","",IF(MONTH(R37+1)&lt;&gt;MONTH(R37),"",R37+1))</f>
        <v>43724</v>
      </c>
      <c r="T37" s="61">
        <f t="shared" si="8"/>
        <v>43725</v>
      </c>
      <c r="U37" s="61">
        <f t="shared" si="8"/>
        <v>43726</v>
      </c>
      <c r="V37" s="61">
        <f t="shared" si="8"/>
        <v>43727</v>
      </c>
      <c r="W37" s="61">
        <f t="shared" si="8"/>
        <v>43728</v>
      </c>
      <c r="X37" s="61">
        <f t="shared" si="8"/>
        <v>43729</v>
      </c>
    </row>
    <row r="38" spans="1:24" s="67" customFormat="1" ht="18" x14ac:dyDescent="0.35">
      <c r="A38" s="65"/>
      <c r="B38" s="61">
        <f>IF(H37="","",IF(MONTH(H37+1)&lt;&gt;MONTH(H37),"",H37+1))</f>
        <v>43667</v>
      </c>
      <c r="C38" s="61">
        <f>IF(B38="","",IF(MONTH(B38+1)&lt;&gt;MONTH(B38),"",B38+1))</f>
        <v>43668</v>
      </c>
      <c r="D38" s="61">
        <f t="shared" si="6"/>
        <v>43669</v>
      </c>
      <c r="E38" s="61">
        <f t="shared" si="6"/>
        <v>43670</v>
      </c>
      <c r="F38" s="61">
        <f t="shared" si="6"/>
        <v>43671</v>
      </c>
      <c r="G38" s="61">
        <f t="shared" si="6"/>
        <v>43672</v>
      </c>
      <c r="H38" s="61">
        <f t="shared" si="6"/>
        <v>43673</v>
      </c>
      <c r="I38" s="66"/>
      <c r="J38" s="61">
        <f>IF(P37="","",IF(MONTH(P37+1)&lt;&gt;MONTH(P37),"",P37+1))</f>
        <v>43695</v>
      </c>
      <c r="K38" s="61">
        <f>IF(J38="","",IF(MONTH(J38+1)&lt;&gt;MONTH(J38),"",J38+1))</f>
        <v>43696</v>
      </c>
      <c r="L38" s="61">
        <f t="shared" si="7"/>
        <v>43697</v>
      </c>
      <c r="M38" s="61">
        <f t="shared" si="7"/>
        <v>43698</v>
      </c>
      <c r="N38" s="61">
        <f t="shared" si="7"/>
        <v>43699</v>
      </c>
      <c r="O38" s="61">
        <f t="shared" si="7"/>
        <v>43700</v>
      </c>
      <c r="P38" s="61">
        <f t="shared" si="7"/>
        <v>43701</v>
      </c>
      <c r="Q38" s="66"/>
      <c r="R38" s="61">
        <f>IF(X37="","",IF(MONTH(X37+1)&lt;&gt;MONTH(X37),"",X37+1))</f>
        <v>43730</v>
      </c>
      <c r="S38" s="61">
        <f>IF(R38="","",IF(MONTH(R38+1)&lt;&gt;MONTH(R38),"",R38+1))</f>
        <v>43731</v>
      </c>
      <c r="T38" s="61">
        <f t="shared" si="8"/>
        <v>43732</v>
      </c>
      <c r="U38" s="61">
        <f t="shared" si="8"/>
        <v>43733</v>
      </c>
      <c r="V38" s="61">
        <f t="shared" si="8"/>
        <v>43734</v>
      </c>
      <c r="W38" s="61">
        <f t="shared" si="8"/>
        <v>43735</v>
      </c>
      <c r="X38" s="61">
        <f t="shared" si="8"/>
        <v>43736</v>
      </c>
    </row>
    <row r="39" spans="1:24" s="67" customFormat="1" ht="18" x14ac:dyDescent="0.35">
      <c r="A39" s="65"/>
      <c r="B39" s="61">
        <f>IF(H38="","",IF(MONTH(H38+1)&lt;&gt;MONTH(H38),"",H38+1))</f>
        <v>43674</v>
      </c>
      <c r="C39" s="61">
        <f>IF(B39="","",IF(MONTH(B39+1)&lt;&gt;MONTH(B39),"",B39+1))</f>
        <v>43675</v>
      </c>
      <c r="D39" s="61">
        <f t="shared" si="6"/>
        <v>43676</v>
      </c>
      <c r="E39" s="61">
        <f t="shared" si="6"/>
        <v>43677</v>
      </c>
      <c r="F39" s="61" t="str">
        <f t="shared" si="6"/>
        <v/>
      </c>
      <c r="G39" s="61" t="str">
        <f t="shared" si="6"/>
        <v/>
      </c>
      <c r="H39" s="61" t="str">
        <f t="shared" si="6"/>
        <v/>
      </c>
      <c r="I39" s="66"/>
      <c r="J39" s="61">
        <f>IF(P38="","",IF(MONTH(P38+1)&lt;&gt;MONTH(P38),"",P38+1))</f>
        <v>43702</v>
      </c>
      <c r="K39" s="61">
        <f>IF(J39="","",IF(MONTH(J39+1)&lt;&gt;MONTH(J39),"",J39+1))</f>
        <v>43703</v>
      </c>
      <c r="L39" s="61">
        <f t="shared" si="7"/>
        <v>43704</v>
      </c>
      <c r="M39" s="61">
        <f t="shared" si="7"/>
        <v>43705</v>
      </c>
      <c r="N39" s="61">
        <f t="shared" si="7"/>
        <v>43706</v>
      </c>
      <c r="O39" s="61">
        <f t="shared" si="7"/>
        <v>43707</v>
      </c>
      <c r="P39" s="61">
        <f t="shared" si="7"/>
        <v>43708</v>
      </c>
      <c r="Q39" s="66"/>
      <c r="R39" s="61">
        <f>IF(X38="","",IF(MONTH(X38+1)&lt;&gt;MONTH(X38),"",X38+1))</f>
        <v>43737</v>
      </c>
      <c r="S39" s="61">
        <f>IF(R39="","",IF(MONTH(R39+1)&lt;&gt;MONTH(R39),"",R39+1))</f>
        <v>43738</v>
      </c>
      <c r="T39" s="61" t="str">
        <f t="shared" si="8"/>
        <v/>
      </c>
      <c r="U39" s="61" t="str">
        <f t="shared" si="8"/>
        <v/>
      </c>
      <c r="V39" s="61" t="str">
        <f t="shared" si="8"/>
        <v/>
      </c>
      <c r="W39" s="61" t="str">
        <f t="shared" si="8"/>
        <v/>
      </c>
      <c r="X39" s="61" t="str">
        <f t="shared" si="8"/>
        <v/>
      </c>
    </row>
    <row r="40" spans="1:24" ht="18" x14ac:dyDescent="0.35">
      <c r="A40" s="49"/>
      <c r="B40" s="58"/>
      <c r="C40" s="58"/>
      <c r="D40" s="58"/>
      <c r="E40" s="58"/>
      <c r="F40" s="58"/>
      <c r="G40" s="58"/>
      <c r="H40" s="58"/>
      <c r="I40" s="52"/>
      <c r="J40" s="100" t="s">
        <v>15</v>
      </c>
      <c r="K40" s="100"/>
      <c r="L40" s="100"/>
      <c r="M40" s="100"/>
      <c r="N40" s="100"/>
      <c r="O40" s="100"/>
      <c r="P40" s="100"/>
      <c r="Q40" s="52"/>
      <c r="R40" s="100" t="s">
        <v>16</v>
      </c>
      <c r="S40" s="100"/>
      <c r="T40" s="100"/>
      <c r="U40" s="100"/>
      <c r="V40" s="100"/>
      <c r="W40" s="100"/>
      <c r="X40" s="100"/>
    </row>
    <row r="41" spans="1:24" ht="18" x14ac:dyDescent="0.35">
      <c r="A41" s="49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</row>
    <row r="42" spans="1:24" ht="21" x14ac:dyDescent="0.4">
      <c r="A42" s="47"/>
      <c r="B42" s="101">
        <f>DATE(YEAR(R32+42),MONTH(R32+42),1)</f>
        <v>43739</v>
      </c>
      <c r="C42" s="101"/>
      <c r="D42" s="101"/>
      <c r="E42" s="101"/>
      <c r="F42" s="101"/>
      <c r="G42" s="101"/>
      <c r="H42" s="101"/>
      <c r="I42" s="48"/>
      <c r="J42" s="101">
        <f>DATE(YEAR(B42+42),MONTH(B42+42),1)</f>
        <v>43770</v>
      </c>
      <c r="K42" s="101"/>
      <c r="L42" s="101"/>
      <c r="M42" s="101"/>
      <c r="N42" s="101"/>
      <c r="O42" s="101"/>
      <c r="P42" s="101"/>
      <c r="Q42" s="48"/>
      <c r="R42" s="101">
        <f>DATE(YEAR(J42+42),MONTH(J42+42),1)</f>
        <v>43800</v>
      </c>
      <c r="S42" s="101"/>
      <c r="T42" s="101"/>
      <c r="U42" s="101"/>
      <c r="V42" s="101"/>
      <c r="W42" s="101"/>
      <c r="X42" s="101"/>
    </row>
    <row r="43" spans="1:24" s="50" customFormat="1" ht="18" x14ac:dyDescent="0.35">
      <c r="A43" s="49"/>
      <c r="B43" s="102" t="s">
        <v>48</v>
      </c>
      <c r="C43" s="102"/>
      <c r="D43" s="102"/>
      <c r="E43" s="102"/>
      <c r="F43" s="102"/>
      <c r="G43" s="102"/>
      <c r="H43" s="102"/>
      <c r="I43" s="34"/>
      <c r="J43" s="102" t="s">
        <v>48</v>
      </c>
      <c r="K43" s="102"/>
      <c r="L43" s="102"/>
      <c r="M43" s="102"/>
      <c r="N43" s="102"/>
      <c r="O43" s="102"/>
      <c r="P43" s="102"/>
      <c r="Q43" s="34"/>
      <c r="R43" s="102" t="s">
        <v>48</v>
      </c>
      <c r="S43" s="102"/>
      <c r="T43" s="102"/>
      <c r="U43" s="102"/>
      <c r="V43" s="102"/>
      <c r="W43" s="102"/>
      <c r="X43" s="102"/>
    </row>
    <row r="44" spans="1:24" ht="18" x14ac:dyDescent="0.35">
      <c r="A44" s="49"/>
      <c r="B44" s="51" t="str">
        <f>CHOOSE(1+MOD($O$3+1-2,7),"D","S","T","Q","Q","S","S")</f>
        <v>D</v>
      </c>
      <c r="C44" s="51" t="str">
        <f>CHOOSE(1+MOD($O$3+2-2,7),"D","S","T","Q","Q","S","S")</f>
        <v>S</v>
      </c>
      <c r="D44" s="51" t="str">
        <f>CHOOSE(1+MOD($O$3+3-2,7),"D","S","T","Q","Q","S","S")</f>
        <v>T</v>
      </c>
      <c r="E44" s="51" t="str">
        <f>CHOOSE(1+MOD($O$3+4-2,7),"D","S","T","Q","Q","S","S")</f>
        <v>Q</v>
      </c>
      <c r="F44" s="51" t="str">
        <f>CHOOSE(1+MOD($O$3+5-2,7),"D","S","T","Q","Q","S","S")</f>
        <v>Q</v>
      </c>
      <c r="G44" s="51" t="str">
        <f>CHOOSE(1+MOD($O$3+6-2,7),"D","S","T","Q","Q","S","S")</f>
        <v>S</v>
      </c>
      <c r="H44" s="51" t="str">
        <f>CHOOSE(1+MOD($O$3+7-2,7),"D","S","T","Q","Q","S","S")</f>
        <v>S</v>
      </c>
      <c r="I44" s="52"/>
      <c r="J44" s="51" t="str">
        <f>CHOOSE(1+MOD($O$3+1-2,7),"D","S","T","Q","Q","S","S")</f>
        <v>D</v>
      </c>
      <c r="K44" s="51" t="str">
        <f>CHOOSE(1+MOD($O$3+2-2,7),"D","S","T","Q","Q","S","S")</f>
        <v>S</v>
      </c>
      <c r="L44" s="51" t="str">
        <f>CHOOSE(1+MOD($O$3+3-2,7),"D","S","T","Q","Q","S","S")</f>
        <v>T</v>
      </c>
      <c r="M44" s="51" t="str">
        <f>CHOOSE(1+MOD($O$3+4-2,7),"D","S","T","Q","Q","S","S")</f>
        <v>Q</v>
      </c>
      <c r="N44" s="51" t="str">
        <f>CHOOSE(1+MOD($O$3+5-2,7),"D","S","T","Q","Q","S","S")</f>
        <v>Q</v>
      </c>
      <c r="O44" s="51" t="str">
        <f>CHOOSE(1+MOD($O$3+6-2,7),"D","S","T","Q","Q","S","S")</f>
        <v>S</v>
      </c>
      <c r="P44" s="51" t="str">
        <f>CHOOSE(1+MOD($O$3+7-2,7),"D","S","T","Q","Q","S","S")</f>
        <v>S</v>
      </c>
      <c r="Q44" s="52"/>
      <c r="R44" s="51" t="str">
        <f>CHOOSE(1+MOD($O$3+1-2,7),"D","S","T","Q","Q","S","S")</f>
        <v>D</v>
      </c>
      <c r="S44" s="51" t="str">
        <f>CHOOSE(1+MOD($O$3+2-2,7),"D","S","T","Q","Q","S","S")</f>
        <v>S</v>
      </c>
      <c r="T44" s="51" t="str">
        <f>CHOOSE(1+MOD($O$3+3-2,7),"D","S","T","Q","Q","S","S")</f>
        <v>T</v>
      </c>
      <c r="U44" s="51" t="str">
        <f>CHOOSE(1+MOD($O$3+4-2,7),"D","S","T","Q","Q","S","S")</f>
        <v>Q</v>
      </c>
      <c r="V44" s="51" t="str">
        <f>CHOOSE(1+MOD($O$3+5-2,7),"D","S","T","Q","Q","S","S")</f>
        <v>Q</v>
      </c>
      <c r="W44" s="51" t="str">
        <f>CHOOSE(1+MOD($O$3+6-2,7),"D","S","T","Q","Q","S","S")</f>
        <v>S</v>
      </c>
      <c r="X44" s="51" t="str">
        <f>CHOOSE(1+MOD($O$3+7-2,7),"D","S","T","Q","Q","S","S")</f>
        <v>S</v>
      </c>
    </row>
    <row r="45" spans="1:24" s="67" customFormat="1" ht="18" x14ac:dyDescent="0.35">
      <c r="A45" s="65"/>
      <c r="B45" s="61" t="str">
        <f>IF(WEEKDAY(B42,1)=MOD($O$3,7),B42,"")</f>
        <v/>
      </c>
      <c r="C45" s="61" t="str">
        <f>IF(B45="",IF(WEEKDAY(B42,1)=MOD($O$3,7)+1,B42,""),B45+1)</f>
        <v/>
      </c>
      <c r="D45" s="61">
        <f>IF(C45="",IF(WEEKDAY(B42,1)=MOD($O$3+1,7)+1,B42,""),C45+1)</f>
        <v>43739</v>
      </c>
      <c r="E45" s="61">
        <f>IF(D45="",IF(WEEKDAY(B42,1)=MOD($O$3+2,7)+1,B42,""),D45+1)</f>
        <v>43740</v>
      </c>
      <c r="F45" s="61">
        <f>IF(E45="",IF(WEEKDAY(B42,1)=MOD($O$3+3,7)+1,B42,""),E45+1)</f>
        <v>43741</v>
      </c>
      <c r="G45" s="61">
        <f>IF(F45="",IF(WEEKDAY(B42,1)=MOD($O$3+4,7)+1,B42,""),F45+1)</f>
        <v>43742</v>
      </c>
      <c r="H45" s="61">
        <f>IF(G45="",IF(WEEKDAY(B42,1)=MOD($O$3+5,7)+1,B42,""),G45+1)</f>
        <v>43743</v>
      </c>
      <c r="I45" s="66"/>
      <c r="J45" s="61" t="str">
        <f>IF(WEEKDAY(J42,1)=MOD($O$3,7),J42,"")</f>
        <v/>
      </c>
      <c r="K45" s="61" t="str">
        <f>IF(J45="",IF(WEEKDAY(J42,1)=MOD($O$3,7)+1,J42,""),J45+1)</f>
        <v/>
      </c>
      <c r="L45" s="61" t="str">
        <f>IF(K45="",IF(WEEKDAY(J42,1)=MOD($O$3+1,7)+1,J42,""),K45+1)</f>
        <v/>
      </c>
      <c r="M45" s="61" t="str">
        <f>IF(L45="",IF(WEEKDAY(J42,1)=MOD($O$3+2,7)+1,J42,""),L45+1)</f>
        <v/>
      </c>
      <c r="N45" s="61" t="str">
        <f>IF(M45="",IF(WEEKDAY(J42,1)=MOD($O$3+3,7)+1,J42,""),M45+1)</f>
        <v/>
      </c>
      <c r="O45" s="61">
        <f>IF(N45="",IF(WEEKDAY(J42,1)=MOD($O$3+4,7)+1,J42,""),N45+1)</f>
        <v>43770</v>
      </c>
      <c r="P45" s="61">
        <f>IF(O45="",IF(WEEKDAY(J42,1)=MOD($O$3+5,7)+1,J42,""),O45+1)</f>
        <v>43771</v>
      </c>
      <c r="Q45" s="66"/>
      <c r="R45" s="61">
        <f>IF(WEEKDAY(R42,1)=MOD($O$3,7),R42,"")</f>
        <v>43800</v>
      </c>
      <c r="S45" s="61">
        <f>IF(R45="",IF(WEEKDAY(R42,1)=MOD($O$3,7)+1,R42,""),R45+1)</f>
        <v>43801</v>
      </c>
      <c r="T45" s="61">
        <f>IF(S45="",IF(WEEKDAY(R42,1)=MOD($O$3+1,7)+1,R42,""),S45+1)</f>
        <v>43802</v>
      </c>
      <c r="U45" s="61">
        <f>IF(T45="",IF(WEEKDAY(R42,1)=MOD($O$3+2,7)+1,R42,""),T45+1)</f>
        <v>43803</v>
      </c>
      <c r="V45" s="61">
        <f>IF(U45="",IF(WEEKDAY(R42,1)=MOD($O$3+3,7)+1,R42,""),U45+1)</f>
        <v>43804</v>
      </c>
      <c r="W45" s="61">
        <f>IF(V45="",IF(WEEKDAY(R42,1)=MOD($O$3+4,7)+1,R42,""),V45+1)</f>
        <v>43805</v>
      </c>
      <c r="X45" s="61">
        <f>IF(W45="",IF(WEEKDAY(R42,1)=MOD($O$3+5,7)+1,R42,""),W45+1)</f>
        <v>43806</v>
      </c>
    </row>
    <row r="46" spans="1:24" s="67" customFormat="1" ht="18" x14ac:dyDescent="0.35">
      <c r="A46" s="65"/>
      <c r="B46" s="61">
        <f>IF(H45="","",IF(MONTH(H45+1)&lt;&gt;MONTH(H45),"",H45+1))</f>
        <v>43744</v>
      </c>
      <c r="C46" s="61">
        <f>IF(B46="","",IF(MONTH(B46+1)&lt;&gt;MONTH(B46),"",B46+1))</f>
        <v>43745</v>
      </c>
      <c r="D46" s="61">
        <f t="shared" ref="D46:H49" si="9">IF(C46="","",IF(MONTH(C46+1)&lt;&gt;MONTH(C46),"",C46+1))</f>
        <v>43746</v>
      </c>
      <c r="E46" s="61">
        <f t="shared" si="9"/>
        <v>43747</v>
      </c>
      <c r="F46" s="61">
        <f t="shared" si="9"/>
        <v>43748</v>
      </c>
      <c r="G46" s="61">
        <f t="shared" si="9"/>
        <v>43749</v>
      </c>
      <c r="H46" s="61">
        <f t="shared" si="9"/>
        <v>43750</v>
      </c>
      <c r="I46" s="66"/>
      <c r="J46" s="61">
        <f>IF(P45="","",IF(MONTH(P45+1)&lt;&gt;MONTH(P45),"",P45+1))</f>
        <v>43772</v>
      </c>
      <c r="K46" s="61">
        <f>IF(J46="","",IF(MONTH(J46+1)&lt;&gt;MONTH(J46),"",J46+1))</f>
        <v>43773</v>
      </c>
      <c r="L46" s="61">
        <f t="shared" ref="L46:P49" si="10">IF(K46="","",IF(MONTH(K46+1)&lt;&gt;MONTH(K46),"",K46+1))</f>
        <v>43774</v>
      </c>
      <c r="M46" s="61">
        <f t="shared" si="10"/>
        <v>43775</v>
      </c>
      <c r="N46" s="61">
        <f t="shared" si="10"/>
        <v>43776</v>
      </c>
      <c r="O46" s="61">
        <f t="shared" si="10"/>
        <v>43777</v>
      </c>
      <c r="P46" s="61">
        <f t="shared" si="10"/>
        <v>43778</v>
      </c>
      <c r="Q46" s="66"/>
      <c r="R46" s="61">
        <f>IF(X45="","",IF(MONTH(X45+1)&lt;&gt;MONTH(X45),"",X45+1))</f>
        <v>43807</v>
      </c>
      <c r="S46" s="61">
        <f>IF(R46="","",IF(MONTH(R46+1)&lt;&gt;MONTH(R46),"",R46+1))</f>
        <v>43808</v>
      </c>
      <c r="T46" s="61">
        <f t="shared" ref="T46:X49" si="11">IF(S46="","",IF(MONTH(S46+1)&lt;&gt;MONTH(S46),"",S46+1))</f>
        <v>43809</v>
      </c>
      <c r="U46" s="61">
        <f t="shared" si="11"/>
        <v>43810</v>
      </c>
      <c r="V46" s="61">
        <f t="shared" si="11"/>
        <v>43811</v>
      </c>
      <c r="W46" s="61">
        <f t="shared" si="11"/>
        <v>43812</v>
      </c>
      <c r="X46" s="61">
        <f t="shared" si="11"/>
        <v>43813</v>
      </c>
    </row>
    <row r="47" spans="1:24" s="67" customFormat="1" ht="18" x14ac:dyDescent="0.35">
      <c r="A47" s="65"/>
      <c r="B47" s="61">
        <f>IF(H46="","",IF(MONTH(H46+1)&lt;&gt;MONTH(H46),"",H46+1))</f>
        <v>43751</v>
      </c>
      <c r="C47" s="61">
        <f>IF(B47="","",IF(MONTH(B47+1)&lt;&gt;MONTH(B47),"",B47+1))</f>
        <v>43752</v>
      </c>
      <c r="D47" s="61">
        <f t="shared" si="9"/>
        <v>43753</v>
      </c>
      <c r="E47" s="61">
        <f t="shared" si="9"/>
        <v>43754</v>
      </c>
      <c r="F47" s="61">
        <f t="shared" si="9"/>
        <v>43755</v>
      </c>
      <c r="G47" s="61">
        <f t="shared" si="9"/>
        <v>43756</v>
      </c>
      <c r="H47" s="61">
        <f t="shared" si="9"/>
        <v>43757</v>
      </c>
      <c r="I47" s="66"/>
      <c r="J47" s="61">
        <f>IF(P46="","",IF(MONTH(P46+1)&lt;&gt;MONTH(P46),"",P46+1))</f>
        <v>43779</v>
      </c>
      <c r="K47" s="61">
        <f>IF(J47="","",IF(MONTH(J47+1)&lt;&gt;MONTH(J47),"",J47+1))</f>
        <v>43780</v>
      </c>
      <c r="L47" s="61">
        <f t="shared" si="10"/>
        <v>43781</v>
      </c>
      <c r="M47" s="61">
        <f t="shared" si="10"/>
        <v>43782</v>
      </c>
      <c r="N47" s="61">
        <f t="shared" si="10"/>
        <v>43783</v>
      </c>
      <c r="O47" s="62">
        <f t="shared" si="10"/>
        <v>43784</v>
      </c>
      <c r="P47" s="61">
        <f t="shared" si="10"/>
        <v>43785</v>
      </c>
      <c r="Q47" s="66"/>
      <c r="R47" s="61">
        <f>IF(X46="","",IF(MONTH(X46+1)&lt;&gt;MONTH(X46),"",X46+1))</f>
        <v>43814</v>
      </c>
      <c r="S47" s="61">
        <f>IF(R47="","",IF(MONTH(R47+1)&lt;&gt;MONTH(R47),"",R47+1))</f>
        <v>43815</v>
      </c>
      <c r="T47" s="61">
        <f t="shared" si="11"/>
        <v>43816</v>
      </c>
      <c r="U47" s="61">
        <f t="shared" si="11"/>
        <v>43817</v>
      </c>
      <c r="V47" s="61">
        <f t="shared" si="11"/>
        <v>43818</v>
      </c>
      <c r="W47" s="61">
        <f t="shared" si="11"/>
        <v>43819</v>
      </c>
      <c r="X47" s="61">
        <f t="shared" si="11"/>
        <v>43820</v>
      </c>
    </row>
    <row r="48" spans="1:24" s="67" customFormat="1" ht="18" x14ac:dyDescent="0.35">
      <c r="A48" s="65"/>
      <c r="B48" s="61">
        <f>IF(H47="","",IF(MONTH(H47+1)&lt;&gt;MONTH(H47),"",H47+1))</f>
        <v>43758</v>
      </c>
      <c r="C48" s="61">
        <f>IF(B48="","",IF(MONTH(B48+1)&lt;&gt;MONTH(B48),"",B48+1))</f>
        <v>43759</v>
      </c>
      <c r="D48" s="61">
        <f t="shared" si="9"/>
        <v>43760</v>
      </c>
      <c r="E48" s="61">
        <f t="shared" si="9"/>
        <v>43761</v>
      </c>
      <c r="F48" s="61">
        <f t="shared" si="9"/>
        <v>43762</v>
      </c>
      <c r="G48" s="61">
        <f t="shared" si="9"/>
        <v>43763</v>
      </c>
      <c r="H48" s="61">
        <f t="shared" si="9"/>
        <v>43764</v>
      </c>
      <c r="I48" s="66"/>
      <c r="J48" s="61">
        <f>IF(P47="","",IF(MONTH(P47+1)&lt;&gt;MONTH(P47),"",P47+1))</f>
        <v>43786</v>
      </c>
      <c r="K48" s="61">
        <f>IF(J48="","",IF(MONTH(J48+1)&lt;&gt;MONTH(J48),"",J48+1))</f>
        <v>43787</v>
      </c>
      <c r="L48" s="61">
        <f t="shared" si="10"/>
        <v>43788</v>
      </c>
      <c r="M48" s="61">
        <f t="shared" si="10"/>
        <v>43789</v>
      </c>
      <c r="N48" s="61">
        <f t="shared" si="10"/>
        <v>43790</v>
      </c>
      <c r="O48" s="61">
        <f t="shared" si="10"/>
        <v>43791</v>
      </c>
      <c r="P48" s="61">
        <f t="shared" si="10"/>
        <v>43792</v>
      </c>
      <c r="Q48" s="66"/>
      <c r="R48" s="61">
        <f>IF(X47="","",IF(MONTH(X47+1)&lt;&gt;MONTH(X47),"",X47+1))</f>
        <v>43821</v>
      </c>
      <c r="S48" s="61">
        <f>IF(R48="","",IF(MONTH(R48+1)&lt;&gt;MONTH(R48),"",R48+1))</f>
        <v>43822</v>
      </c>
      <c r="T48" s="61">
        <f t="shared" si="11"/>
        <v>43823</v>
      </c>
      <c r="U48" s="62">
        <f t="shared" si="11"/>
        <v>43824</v>
      </c>
      <c r="V48" s="61">
        <f t="shared" si="11"/>
        <v>43825</v>
      </c>
      <c r="W48" s="61">
        <f t="shared" si="11"/>
        <v>43826</v>
      </c>
      <c r="X48" s="61">
        <f t="shared" si="11"/>
        <v>43827</v>
      </c>
    </row>
    <row r="49" spans="1:24" s="67" customFormat="1" ht="18" x14ac:dyDescent="0.35">
      <c r="A49" s="65"/>
      <c r="B49" s="61">
        <f>IF(H48="","",IF(MONTH(H48+1)&lt;&gt;MONTH(H48),"",H48+1))</f>
        <v>43765</v>
      </c>
      <c r="C49" s="61">
        <f>IF(B49="","",IF(MONTH(B49+1)&lt;&gt;MONTH(B49),"",B49+1))</f>
        <v>43766</v>
      </c>
      <c r="D49" s="61">
        <f t="shared" si="9"/>
        <v>43767</v>
      </c>
      <c r="E49" s="61">
        <f t="shared" si="9"/>
        <v>43768</v>
      </c>
      <c r="F49" s="61">
        <f t="shared" si="9"/>
        <v>43769</v>
      </c>
      <c r="G49" s="61" t="str">
        <f t="shared" si="9"/>
        <v/>
      </c>
      <c r="H49" s="61" t="str">
        <f t="shared" si="9"/>
        <v/>
      </c>
      <c r="I49" s="66"/>
      <c r="J49" s="61">
        <f>IF(P48="","",IF(MONTH(P48+1)&lt;&gt;MONTH(P48),"",P48+1))</f>
        <v>43793</v>
      </c>
      <c r="K49" s="61">
        <f>IF(J49="","",IF(MONTH(J49+1)&lt;&gt;MONTH(J49),"",J49+1))</f>
        <v>43794</v>
      </c>
      <c r="L49" s="61">
        <f t="shared" si="10"/>
        <v>43795</v>
      </c>
      <c r="M49" s="61">
        <f t="shared" si="10"/>
        <v>43796</v>
      </c>
      <c r="N49" s="61">
        <f t="shared" si="10"/>
        <v>43797</v>
      </c>
      <c r="O49" s="61">
        <f t="shared" si="10"/>
        <v>43798</v>
      </c>
      <c r="P49" s="61">
        <f t="shared" si="10"/>
        <v>43799</v>
      </c>
      <c r="Q49" s="66"/>
      <c r="R49" s="61">
        <f>IF(X48="","",IF(MONTH(X48+1)&lt;&gt;MONTH(X48),"",X48+1))</f>
        <v>43828</v>
      </c>
      <c r="S49" s="61">
        <f>IF(R49="","",IF(MONTH(R49+1)&lt;&gt;MONTH(R49),"",R49+1))</f>
        <v>43829</v>
      </c>
      <c r="T49" s="61">
        <f t="shared" si="11"/>
        <v>43830</v>
      </c>
      <c r="U49" s="61" t="str">
        <f t="shared" si="11"/>
        <v/>
      </c>
      <c r="V49" s="61" t="str">
        <f t="shared" si="11"/>
        <v/>
      </c>
      <c r="W49" s="61" t="str">
        <f t="shared" si="11"/>
        <v/>
      </c>
      <c r="X49" s="61" t="str">
        <f t="shared" si="11"/>
        <v/>
      </c>
    </row>
    <row r="50" spans="1:24" x14ac:dyDescent="0.3">
      <c r="B50" s="100" t="s">
        <v>17</v>
      </c>
      <c r="C50" s="100"/>
      <c r="D50" s="100"/>
      <c r="E50" s="100"/>
      <c r="F50" s="100"/>
      <c r="G50" s="100"/>
      <c r="H50" s="100"/>
      <c r="I50" s="34"/>
      <c r="J50" s="100" t="s">
        <v>18</v>
      </c>
      <c r="K50" s="100"/>
      <c r="L50" s="100"/>
      <c r="M50" s="100"/>
      <c r="N50" s="100"/>
      <c r="O50" s="100"/>
      <c r="P50" s="100"/>
      <c r="Q50" s="34"/>
      <c r="R50" s="100" t="s">
        <v>19</v>
      </c>
      <c r="S50" s="100"/>
      <c r="T50" s="100"/>
      <c r="U50" s="100"/>
      <c r="V50" s="100"/>
      <c r="W50" s="100"/>
      <c r="X50" s="100"/>
    </row>
    <row r="51" spans="1:24" x14ac:dyDescent="0.3">
      <c r="B51" s="34"/>
      <c r="C51" s="34"/>
      <c r="D51" s="34"/>
      <c r="E51" s="34"/>
      <c r="F51" s="34"/>
      <c r="G51" s="34"/>
      <c r="H51" s="34"/>
      <c r="I51" s="34"/>
      <c r="J51" s="100" t="s">
        <v>55</v>
      </c>
      <c r="K51" s="100"/>
      <c r="L51" s="100"/>
      <c r="M51" s="100"/>
      <c r="N51" s="100"/>
      <c r="O51" s="100"/>
      <c r="P51" s="100"/>
      <c r="Q51" s="34"/>
      <c r="R51" s="34"/>
      <c r="S51" s="34"/>
      <c r="T51" s="34"/>
      <c r="U51" s="34"/>
      <c r="V51" s="34"/>
      <c r="W51" s="34"/>
      <c r="X51" s="34"/>
    </row>
    <row r="52" spans="1:24" hidden="1" x14ac:dyDescent="0.3"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</row>
    <row r="53" spans="1:24" hidden="1" x14ac:dyDescent="0.3"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</row>
    <row r="54" spans="1:24" s="49" customFormat="1" ht="18" hidden="1" x14ac:dyDescent="0.35">
      <c r="Q54" s="63"/>
    </row>
    <row r="55" spans="1:24" s="52" customFormat="1" ht="15.6" hidden="1" x14ac:dyDescent="0.25"/>
    <row r="56" spans="1:24" s="50" customFormat="1" ht="15.6" hidden="1" x14ac:dyDescent="0.3">
      <c r="Q56" s="52"/>
    </row>
    <row r="57" spans="1:24" s="50" customFormat="1" ht="15.6" hidden="1" x14ac:dyDescent="0.3">
      <c r="Q57" s="52"/>
    </row>
    <row r="58" spans="1:24" s="50" customFormat="1" ht="15.6" hidden="1" x14ac:dyDescent="0.3">
      <c r="Q58" s="52"/>
    </row>
    <row r="59" spans="1:24" s="50" customFormat="1" ht="15.6" hidden="1" x14ac:dyDescent="0.3">
      <c r="Q59" s="52"/>
    </row>
    <row r="60" spans="1:24" s="50" customFormat="1" ht="15.6" hidden="1" x14ac:dyDescent="0.3">
      <c r="Q60" s="52"/>
    </row>
    <row r="61" spans="1:24" s="50" customFormat="1" ht="15.6" hidden="1" x14ac:dyDescent="0.3">
      <c r="Q61" s="52"/>
    </row>
    <row r="62" spans="1:24" hidden="1" x14ac:dyDescent="0.3"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</row>
    <row r="63" spans="1:24" s="49" customFormat="1" ht="18" hidden="1" x14ac:dyDescent="0.35">
      <c r="I63" s="63"/>
    </row>
    <row r="64" spans="1:24" s="52" customFormat="1" ht="15.6" hidden="1" x14ac:dyDescent="0.25"/>
    <row r="65" spans="2:24" s="50" customFormat="1" ht="15.6" hidden="1" x14ac:dyDescent="0.3">
      <c r="I65" s="52"/>
    </row>
    <row r="66" spans="2:24" s="50" customFormat="1" ht="15.6" hidden="1" x14ac:dyDescent="0.3">
      <c r="I66" s="52"/>
    </row>
    <row r="67" spans="2:24" s="50" customFormat="1" ht="15.6" hidden="1" x14ac:dyDescent="0.3">
      <c r="I67" s="52"/>
    </row>
    <row r="68" spans="2:24" s="50" customFormat="1" ht="15.6" hidden="1" x14ac:dyDescent="0.3">
      <c r="I68" s="52"/>
    </row>
    <row r="69" spans="2:24" s="50" customFormat="1" ht="15.6" hidden="1" x14ac:dyDescent="0.3">
      <c r="I69" s="52"/>
    </row>
    <row r="70" spans="2:24" s="50" customFormat="1" ht="15.6" hidden="1" x14ac:dyDescent="0.3">
      <c r="I70" s="52"/>
    </row>
    <row r="71" spans="2:24" hidden="1" x14ac:dyDescent="0.3"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</row>
    <row r="72" spans="2:24" hidden="1" x14ac:dyDescent="0.3">
      <c r="I72" s="34"/>
      <c r="Q72" s="34"/>
    </row>
    <row r="73" spans="2:24" s="34" customFormat="1" hidden="1" x14ac:dyDescent="0.25"/>
    <row r="74" spans="2:24" hidden="1" x14ac:dyDescent="0.3">
      <c r="I74" s="34"/>
      <c r="Q74" s="34"/>
    </row>
    <row r="75" spans="2:24" hidden="1" x14ac:dyDescent="0.3">
      <c r="I75" s="34"/>
      <c r="Q75" s="34"/>
    </row>
    <row r="76" spans="2:24" hidden="1" x14ac:dyDescent="0.3">
      <c r="I76" s="34"/>
      <c r="Q76" s="34"/>
    </row>
    <row r="77" spans="2:24" hidden="1" x14ac:dyDescent="0.3">
      <c r="I77" s="34"/>
      <c r="Q77" s="34"/>
    </row>
    <row r="78" spans="2:24" hidden="1" x14ac:dyDescent="0.3">
      <c r="I78" s="34"/>
      <c r="Q78" s="34"/>
    </row>
    <row r="79" spans="2:24" hidden="1" x14ac:dyDescent="0.3">
      <c r="I79" s="34"/>
      <c r="Q79" s="34"/>
    </row>
  </sheetData>
  <mergeCells count="43">
    <mergeCell ref="B11:H11"/>
    <mergeCell ref="J11:P11"/>
    <mergeCell ref="R11:X11"/>
    <mergeCell ref="A1:Y1"/>
    <mergeCell ref="D3:F3"/>
    <mergeCell ref="J3:K3"/>
    <mergeCell ref="O3:P3"/>
    <mergeCell ref="B5:X5"/>
    <mergeCell ref="B30:H30"/>
    <mergeCell ref="J30:P30"/>
    <mergeCell ref="R30:X30"/>
    <mergeCell ref="B12:H12"/>
    <mergeCell ref="J12:P12"/>
    <mergeCell ref="R12:X12"/>
    <mergeCell ref="B19:H19"/>
    <mergeCell ref="R19:X19"/>
    <mergeCell ref="B21:H21"/>
    <mergeCell ref="J21:P21"/>
    <mergeCell ref="R21:X21"/>
    <mergeCell ref="B22:H22"/>
    <mergeCell ref="J22:P22"/>
    <mergeCell ref="R22:X22"/>
    <mergeCell ref="B29:H29"/>
    <mergeCell ref="J29:P29"/>
    <mergeCell ref="R31:X31"/>
    <mergeCell ref="B32:H32"/>
    <mergeCell ref="J32:P32"/>
    <mergeCell ref="R32:X32"/>
    <mergeCell ref="B33:H33"/>
    <mergeCell ref="J33:P33"/>
    <mergeCell ref="R33:X33"/>
    <mergeCell ref="B50:H50"/>
    <mergeCell ref="J50:P50"/>
    <mergeCell ref="R50:X50"/>
    <mergeCell ref="J51:P51"/>
    <mergeCell ref="J40:P40"/>
    <mergeCell ref="R40:X40"/>
    <mergeCell ref="B42:H42"/>
    <mergeCell ref="J42:P42"/>
    <mergeCell ref="R42:X42"/>
    <mergeCell ref="B43:H43"/>
    <mergeCell ref="J43:P43"/>
    <mergeCell ref="R43:X43"/>
  </mergeCells>
  <conditionalFormatting sqref="B14:H18 J14:P20 R14:X18 B24:H28 J24:P28 B35:H40 J35:P39 R35:X39 B45:H49 J45:P49 R45:X49 B20:H20 B19 R20:X20 R24:X29">
    <cfRule type="expression" dxfId="93" priority="52">
      <formula>OR(WEEKDAY(B14,1)=1,WEEKDAY(B14,1)=7)</formula>
    </cfRule>
  </conditionalFormatting>
  <conditionalFormatting sqref="B11:B12">
    <cfRule type="expression" dxfId="92" priority="64">
      <formula>$J$3=1</formula>
    </cfRule>
  </conditionalFormatting>
  <conditionalFormatting sqref="J11">
    <cfRule type="expression" dxfId="91" priority="63">
      <formula>$J$3=1</formula>
    </cfRule>
  </conditionalFormatting>
  <conditionalFormatting sqref="R11">
    <cfRule type="expression" dxfId="90" priority="62">
      <formula>$J$3=1</formula>
    </cfRule>
  </conditionalFormatting>
  <conditionalFormatting sqref="B21">
    <cfRule type="expression" dxfId="89" priority="61">
      <formula>$J$3=1</formula>
    </cfRule>
  </conditionalFormatting>
  <conditionalFormatting sqref="J21">
    <cfRule type="expression" dxfId="88" priority="60">
      <formula>$J$3=1</formula>
    </cfRule>
  </conditionalFormatting>
  <conditionalFormatting sqref="R21">
    <cfRule type="expression" dxfId="87" priority="59">
      <formula>$J$3=1</formula>
    </cfRule>
  </conditionalFormatting>
  <conditionalFormatting sqref="B32">
    <cfRule type="expression" dxfId="86" priority="58">
      <formula>$J$3=1</formula>
    </cfRule>
  </conditionalFormatting>
  <conditionalFormatting sqref="J32">
    <cfRule type="expression" dxfId="85" priority="57">
      <formula>$J$3=1</formula>
    </cfRule>
  </conditionalFormatting>
  <conditionalFormatting sqref="R32">
    <cfRule type="expression" dxfId="84" priority="56">
      <formula>$J$3=1</formula>
    </cfRule>
  </conditionalFormatting>
  <conditionalFormatting sqref="B42">
    <cfRule type="expression" dxfId="83" priority="55">
      <formula>$J$3=1</formula>
    </cfRule>
  </conditionalFormatting>
  <conditionalFormatting sqref="J42">
    <cfRule type="expression" dxfId="82" priority="54">
      <formula>$J$3=1</formula>
    </cfRule>
  </conditionalFormatting>
  <conditionalFormatting sqref="R42">
    <cfRule type="expression" dxfId="81" priority="53">
      <formula>$J$3=1</formula>
    </cfRule>
  </conditionalFormatting>
  <conditionalFormatting sqref="B12">
    <cfRule type="expression" dxfId="80" priority="51">
      <formula>$J$3=1</formula>
    </cfRule>
  </conditionalFormatting>
  <conditionalFormatting sqref="R19">
    <cfRule type="expression" dxfId="79" priority="28">
      <formula>OR(WEEKDAY(R19,1)=1,WEEKDAY(R19,1)=7)</formula>
    </cfRule>
  </conditionalFormatting>
  <conditionalFormatting sqref="B29">
    <cfRule type="expression" dxfId="78" priority="27">
      <formula>OR(WEEKDAY(B29,1)=1,WEEKDAY(B29,1)=7)</formula>
    </cfRule>
  </conditionalFormatting>
  <conditionalFormatting sqref="B30">
    <cfRule type="expression" dxfId="77" priority="26">
      <formula>OR(WEEKDAY(B30,1)=1,WEEKDAY(B30,1)=7)</formula>
    </cfRule>
  </conditionalFormatting>
  <conditionalFormatting sqref="J29">
    <cfRule type="expression" dxfId="76" priority="25">
      <formula>OR(WEEKDAY(J29,1)=1,WEEKDAY(J29,1)=7)</formula>
    </cfRule>
  </conditionalFormatting>
  <conditionalFormatting sqref="J30">
    <cfRule type="expression" dxfId="75" priority="24">
      <formula>OR(WEEKDAY(J30,1)=1,WEEKDAY(J30,1)=7)</formula>
    </cfRule>
  </conditionalFormatting>
  <conditionalFormatting sqref="R30">
    <cfRule type="expression" dxfId="74" priority="23">
      <formula>OR(WEEKDAY(R30,1)=1,WEEKDAY(R30,1)=7)</formula>
    </cfRule>
  </conditionalFormatting>
  <conditionalFormatting sqref="R31">
    <cfRule type="expression" dxfId="73" priority="22">
      <formula>OR(WEEKDAY(R31,1)=1,WEEKDAY(R31,1)=7)</formula>
    </cfRule>
  </conditionalFormatting>
  <conditionalFormatting sqref="R50">
    <cfRule type="expression" dxfId="72" priority="17">
      <formula>OR(WEEKDAY(R50,1)=1,WEEKDAY(R50,1)=7)</formula>
    </cfRule>
  </conditionalFormatting>
  <conditionalFormatting sqref="J40">
    <cfRule type="expression" dxfId="71" priority="21">
      <formula>OR(WEEKDAY(J40,1)=1,WEEKDAY(J40,1)=7)</formula>
    </cfRule>
  </conditionalFormatting>
  <conditionalFormatting sqref="R40">
    <cfRule type="expression" dxfId="70" priority="20">
      <formula>OR(WEEKDAY(R40,1)=1,WEEKDAY(R40,1)=7)</formula>
    </cfRule>
  </conditionalFormatting>
  <conditionalFormatting sqref="B50">
    <cfRule type="expression" dxfId="69" priority="19">
      <formula>OR(WEEKDAY(B50,1)=1,WEEKDAY(B50,1)=7)</formula>
    </cfRule>
  </conditionalFormatting>
  <conditionalFormatting sqref="J50:J51">
    <cfRule type="expression" dxfId="68" priority="18">
      <formula>OR(WEEKDAY(J50,1)=1,WEEKDAY(J50,1)=7)</formula>
    </cfRule>
  </conditionalFormatting>
  <conditionalFormatting sqref="R22 J22 B22 R12 J12">
    <cfRule type="expression" dxfId="67" priority="16">
      <formula>$J$3=1</formula>
    </cfRule>
  </conditionalFormatting>
  <conditionalFormatting sqref="R22 J22 B22 R12 J12">
    <cfRule type="expression" dxfId="66" priority="15">
      <formula>$J$3=1</formula>
    </cfRule>
  </conditionalFormatting>
  <conditionalFormatting sqref="B33">
    <cfRule type="expression" dxfId="65" priority="8">
      <formula>$J$3=1</formula>
    </cfRule>
  </conditionalFormatting>
  <conditionalFormatting sqref="B33">
    <cfRule type="expression" dxfId="64" priority="7">
      <formula>$J$3=1</formula>
    </cfRule>
  </conditionalFormatting>
  <conditionalFormatting sqref="R33 J33">
    <cfRule type="expression" dxfId="63" priority="6">
      <formula>$J$3=1</formula>
    </cfRule>
  </conditionalFormatting>
  <conditionalFormatting sqref="R33 J33">
    <cfRule type="expression" dxfId="62" priority="5">
      <formula>$J$3=1</formula>
    </cfRule>
  </conditionalFormatting>
  <conditionalFormatting sqref="B43">
    <cfRule type="expression" dxfId="61" priority="4">
      <formula>$J$3=1</formula>
    </cfRule>
  </conditionalFormatting>
  <conditionalFormatting sqref="B43">
    <cfRule type="expression" dxfId="60" priority="3">
      <formula>$J$3=1</formula>
    </cfRule>
  </conditionalFormatting>
  <conditionalFormatting sqref="R43 J43">
    <cfRule type="expression" dxfId="59" priority="2">
      <formula>$J$3=1</formula>
    </cfRule>
  </conditionalFormatting>
  <conditionalFormatting sqref="R43 J43">
    <cfRule type="expression" dxfId="58" priority="1">
      <formula>$J$3=1</formula>
    </cfRule>
  </conditionalFormatting>
  <printOptions horizontalCentered="1" verticalCentered="1"/>
  <pageMargins left="0.35433070866141736" right="0.35433070866141736" top="0.19685039370078741" bottom="0.19685039370078741" header="0" footer="0"/>
  <pageSetup paperSize="9" scale="9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79"/>
  <sheetViews>
    <sheetView showGridLines="0" topLeftCell="A5" zoomScaleNormal="100" workbookViewId="0">
      <selection activeCell="N8" sqref="N8"/>
    </sheetView>
  </sheetViews>
  <sheetFormatPr defaultColWidth="0" defaultRowHeight="13.8" zeroHeight="1" x14ac:dyDescent="0.3"/>
  <cols>
    <col min="1" max="1" width="3.33203125" style="36" customWidth="1"/>
    <col min="2" max="24" width="4.5546875" style="36" customWidth="1"/>
    <col min="25" max="25" width="3.33203125" style="36" customWidth="1"/>
    <col min="26" max="26" width="4.109375" style="36" hidden="1" customWidth="1"/>
    <col min="27" max="27" width="0" style="36" hidden="1" customWidth="1"/>
    <col min="28" max="16384" width="9.109375" style="36" hidden="1"/>
  </cols>
  <sheetData>
    <row r="1" spans="1:27" s="34" customFormat="1" ht="33.6" hidden="1" x14ac:dyDescent="0.2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</row>
    <row r="2" spans="1:27" hidden="1" x14ac:dyDescent="0.3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</row>
    <row r="3" spans="1:27" ht="14.4" hidden="1" x14ac:dyDescent="0.3">
      <c r="A3" s="37"/>
      <c r="B3" s="37"/>
      <c r="C3" s="38" t="s">
        <v>1</v>
      </c>
      <c r="D3" s="104">
        <v>2020</v>
      </c>
      <c r="E3" s="105"/>
      <c r="F3" s="106"/>
      <c r="G3" s="37"/>
      <c r="H3" s="37"/>
      <c r="I3" s="38" t="s">
        <v>2</v>
      </c>
      <c r="J3" s="104">
        <v>1</v>
      </c>
      <c r="K3" s="106"/>
      <c r="L3" s="37"/>
      <c r="M3" s="37"/>
      <c r="N3" s="38" t="s">
        <v>3</v>
      </c>
      <c r="O3" s="104">
        <v>1</v>
      </c>
      <c r="P3" s="106"/>
      <c r="Q3" s="39" t="s">
        <v>4</v>
      </c>
      <c r="R3" s="37"/>
      <c r="S3" s="37"/>
      <c r="T3" s="37"/>
      <c r="U3" s="37"/>
      <c r="V3" s="37"/>
      <c r="W3" s="37"/>
      <c r="X3" s="40"/>
      <c r="Y3" s="37"/>
      <c r="AA3" s="41"/>
    </row>
    <row r="4" spans="1:27" hidden="1" x14ac:dyDescent="0.3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AA4" s="1"/>
    </row>
    <row r="5" spans="1:27" ht="36.6" x14ac:dyDescent="0.3">
      <c r="B5" s="107">
        <f>IF($J$3=1,D3,D3&amp;"-"&amp;D3+1)</f>
        <v>2020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</row>
    <row r="6" spans="1:27" ht="14.4" thickBot="1" x14ac:dyDescent="0.3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AA6" s="1"/>
    </row>
    <row r="7" spans="1:27" ht="14.4" thickBot="1" x14ac:dyDescent="0.35">
      <c r="A7" s="35"/>
      <c r="B7" s="35"/>
      <c r="C7" s="42"/>
      <c r="D7" s="35" t="s">
        <v>5</v>
      </c>
      <c r="E7" s="35"/>
      <c r="F7" s="35"/>
      <c r="G7" s="35"/>
      <c r="H7" s="35"/>
      <c r="I7" s="35"/>
      <c r="J7" s="35"/>
      <c r="K7" s="35"/>
      <c r="L7" s="35"/>
      <c r="M7" s="35"/>
      <c r="N7" s="43">
        <v>30</v>
      </c>
      <c r="O7" s="35" t="s">
        <v>9</v>
      </c>
      <c r="P7" s="35"/>
      <c r="Q7" s="35"/>
      <c r="R7" s="35"/>
      <c r="S7" s="35"/>
      <c r="T7" s="35"/>
      <c r="U7" s="35"/>
      <c r="V7" s="35"/>
      <c r="W7" s="35"/>
      <c r="X7" s="35"/>
      <c r="Y7" s="35"/>
      <c r="AA7" s="1"/>
    </row>
    <row r="8" spans="1:27" ht="14.4" thickBot="1" x14ac:dyDescent="0.35">
      <c r="A8" s="35"/>
      <c r="B8" s="35"/>
      <c r="C8" s="44"/>
      <c r="D8" s="35" t="s">
        <v>6</v>
      </c>
      <c r="E8" s="35"/>
      <c r="F8" s="35"/>
      <c r="G8" s="35"/>
      <c r="H8" s="35"/>
      <c r="I8" s="35"/>
      <c r="J8" s="35"/>
      <c r="K8" s="35"/>
      <c r="L8" s="35"/>
      <c r="M8" s="35"/>
      <c r="N8" s="45">
        <v>50</v>
      </c>
      <c r="O8" s="35" t="s">
        <v>10</v>
      </c>
      <c r="P8" s="35"/>
      <c r="Q8" s="35"/>
      <c r="R8" s="35"/>
      <c r="S8" s="35"/>
      <c r="T8" s="35"/>
      <c r="U8" s="35"/>
      <c r="V8" s="35"/>
      <c r="W8" s="35"/>
      <c r="X8" s="35"/>
      <c r="Y8" s="35"/>
      <c r="AA8" s="1"/>
    </row>
    <row r="9" spans="1:27" ht="14.4" thickBot="1" x14ac:dyDescent="0.35">
      <c r="A9" s="35"/>
      <c r="B9" s="35"/>
      <c r="C9" s="70"/>
      <c r="D9" s="35" t="s">
        <v>8</v>
      </c>
      <c r="E9" s="35"/>
      <c r="F9" s="35"/>
      <c r="G9" s="35"/>
      <c r="H9" s="35"/>
      <c r="I9" s="35"/>
      <c r="J9" s="35"/>
      <c r="K9" s="35"/>
      <c r="L9" s="35"/>
      <c r="M9" s="35"/>
      <c r="N9" s="64"/>
      <c r="O9" s="35" t="s">
        <v>20</v>
      </c>
      <c r="P9" s="35"/>
      <c r="Q9" s="35"/>
      <c r="R9" s="35"/>
      <c r="S9" s="35"/>
      <c r="T9" s="35"/>
      <c r="U9" s="35"/>
      <c r="V9" s="35"/>
      <c r="W9" s="35"/>
      <c r="X9" s="35"/>
      <c r="Y9" s="35"/>
      <c r="AA9" s="1"/>
    </row>
    <row r="10" spans="1:27" x14ac:dyDescent="0.3">
      <c r="A10" s="35"/>
      <c r="B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AA10" s="1"/>
    </row>
    <row r="11" spans="1:27" s="49" customFormat="1" ht="21" x14ac:dyDescent="0.4">
      <c r="A11" s="47"/>
      <c r="B11" s="101">
        <f>DATE(D3,J3,1)</f>
        <v>43831</v>
      </c>
      <c r="C11" s="101"/>
      <c r="D11" s="101"/>
      <c r="E11" s="101"/>
      <c r="F11" s="101"/>
      <c r="G11" s="101"/>
      <c r="H11" s="101"/>
      <c r="I11" s="48"/>
      <c r="J11" s="101">
        <f>DATE(YEAR(B11+42),MONTH(B11+42),1)</f>
        <v>43862</v>
      </c>
      <c r="K11" s="101"/>
      <c r="L11" s="101"/>
      <c r="M11" s="101"/>
      <c r="N11" s="101"/>
      <c r="O11" s="101"/>
      <c r="P11" s="101"/>
      <c r="Q11" s="48"/>
      <c r="R11" s="101">
        <f>DATE(YEAR(J11+42),MONTH(J11+42),1)</f>
        <v>43891</v>
      </c>
      <c r="S11" s="101"/>
      <c r="T11" s="101"/>
      <c r="U11" s="101"/>
      <c r="V11" s="101"/>
      <c r="W11" s="101"/>
      <c r="X11" s="101"/>
    </row>
    <row r="12" spans="1:27" s="50" customFormat="1" ht="18" x14ac:dyDescent="0.35">
      <c r="A12" s="49"/>
      <c r="B12" s="102" t="s">
        <v>67</v>
      </c>
      <c r="C12" s="102"/>
      <c r="D12" s="102"/>
      <c r="E12" s="102"/>
      <c r="F12" s="102"/>
      <c r="G12" s="102"/>
      <c r="H12" s="102"/>
      <c r="I12" s="34"/>
      <c r="J12" s="102" t="s">
        <v>67</v>
      </c>
      <c r="K12" s="102"/>
      <c r="L12" s="102"/>
      <c r="M12" s="102"/>
      <c r="N12" s="102"/>
      <c r="O12" s="102"/>
      <c r="P12" s="102"/>
      <c r="Q12" s="34"/>
      <c r="R12" s="102" t="s">
        <v>67</v>
      </c>
      <c r="S12" s="102"/>
      <c r="T12" s="102"/>
      <c r="U12" s="102"/>
      <c r="V12" s="102"/>
      <c r="W12" s="102"/>
      <c r="X12" s="102"/>
    </row>
    <row r="13" spans="1:27" s="52" customFormat="1" ht="18" x14ac:dyDescent="0.35">
      <c r="A13" s="49"/>
      <c r="B13" s="51" t="str">
        <f>CHOOSE(1+MOD($O$3+1-2,7),"D","S","T","Q","Q","S","S")</f>
        <v>D</v>
      </c>
      <c r="C13" s="51" t="str">
        <f>CHOOSE(1+MOD($O$3+2-2,7),"D","S","T","Q","Q","S","S")</f>
        <v>S</v>
      </c>
      <c r="D13" s="51" t="str">
        <f>CHOOSE(1+MOD($O$3+3-2,7),"D","S","T","Q","Q","S","S")</f>
        <v>T</v>
      </c>
      <c r="E13" s="51" t="str">
        <f>CHOOSE(1+MOD($O$3+4-2,7),"D","S","T","Q","Q","S","S")</f>
        <v>Q</v>
      </c>
      <c r="F13" s="51" t="str">
        <f>CHOOSE(1+MOD($O$3+5-2,7),"D","S","T","Q","Q","S","S")</f>
        <v>Q</v>
      </c>
      <c r="G13" s="51" t="str">
        <f>CHOOSE(1+MOD($O$3+6-2,7),"D","S","T","Q","Q","S","S")</f>
        <v>S</v>
      </c>
      <c r="H13" s="51" t="str">
        <f>CHOOSE(1+MOD($O$3+7-2,7),"D","S","T","Q","Q","S","S")</f>
        <v>S</v>
      </c>
      <c r="J13" s="51" t="str">
        <f>CHOOSE(1+MOD($O$3+1-2,7),"D","S","T","Q","Q","S","S")</f>
        <v>D</v>
      </c>
      <c r="K13" s="51" t="str">
        <f>CHOOSE(1+MOD($O$3+2-2,7),"D","S","T","Q","Q","S","S")</f>
        <v>S</v>
      </c>
      <c r="L13" s="51" t="str">
        <f>CHOOSE(1+MOD($O$3+3-2,7),"D","S","T","Q","Q","S","S")</f>
        <v>T</v>
      </c>
      <c r="M13" s="51" t="str">
        <f>CHOOSE(1+MOD($O$3+4-2,7),"D","S","T","Q","Q","S","S")</f>
        <v>Q</v>
      </c>
      <c r="N13" s="51" t="str">
        <f>CHOOSE(1+MOD($O$3+5-2,7),"D","S","T","Q","Q","S","S")</f>
        <v>Q</v>
      </c>
      <c r="O13" s="51" t="str">
        <f>CHOOSE(1+MOD($O$3+6-2,7),"D","S","T","Q","Q","S","S")</f>
        <v>S</v>
      </c>
      <c r="P13" s="51" t="str">
        <f>CHOOSE(1+MOD($O$3+7-2,7),"D","S","T","Q","Q","S","S")</f>
        <v>S</v>
      </c>
      <c r="R13" s="51" t="str">
        <f>CHOOSE(1+MOD($O$3+1-2,7),"D","S","T","Q","Q","S","S")</f>
        <v>D</v>
      </c>
      <c r="S13" s="51" t="str">
        <f>CHOOSE(1+MOD($O$3+2-2,7),"D","S","T","Q","Q","S","S")</f>
        <v>S</v>
      </c>
      <c r="T13" s="51" t="str">
        <f>CHOOSE(1+MOD($O$3+3-2,7),"D","S","T","Q","Q","S","S")</f>
        <v>T</v>
      </c>
      <c r="U13" s="51" t="str">
        <f>CHOOSE(1+MOD($O$3+4-2,7),"D","S","T","Q","Q","S","S")</f>
        <v>Q</v>
      </c>
      <c r="V13" s="51" t="str">
        <f>CHOOSE(1+MOD($O$3+5-2,7),"D","S","T","Q","Q","S","S")</f>
        <v>Q</v>
      </c>
      <c r="W13" s="51" t="str">
        <f>CHOOSE(1+MOD($O$3+6-2,7),"D","S","T","Q","Q","S","S")</f>
        <v>S</v>
      </c>
      <c r="X13" s="51" t="str">
        <f>CHOOSE(1+MOD($O$3+7-2,7),"D","S","T","Q","Q","S","S")</f>
        <v>S</v>
      </c>
    </row>
    <row r="14" spans="1:27" s="68" customFormat="1" ht="18" x14ac:dyDescent="0.35">
      <c r="A14" s="65"/>
      <c r="B14" s="61" t="str">
        <f>IF(WEEKDAY(B11,1)=MOD($O$3,7),B11,"")</f>
        <v/>
      </c>
      <c r="C14" s="61" t="str">
        <f>IF(B14="",IF(WEEKDAY(B11,1)=MOD($O$3,7)+1,B11,""),B14+1)</f>
        <v/>
      </c>
      <c r="D14" s="61" t="str">
        <f>IF(C14="",IF(WEEKDAY(B11,1)=MOD($O$3+1,7)+1,B11,""),C14+1)</f>
        <v/>
      </c>
      <c r="E14" s="62">
        <f>IF(D14="",IF(WEEKDAY(B11,1)=MOD($O$3+2,7)+1,B11,""),D14+1)</f>
        <v>43831</v>
      </c>
      <c r="F14" s="61">
        <f>IF(E14="",IF(WEEKDAY(B11,1)=MOD($O$3+3,7)+1,B11,""),E14+1)</f>
        <v>43832</v>
      </c>
      <c r="G14" s="61">
        <f>IF(F14="",IF(WEEKDAY(B11,1)=MOD($O$3+4,7)+1,B11,""),F14+1)</f>
        <v>43833</v>
      </c>
      <c r="H14" s="61">
        <f>IF(G14="",IF(WEEKDAY(B11,1)=MOD($O$3+5,7)+1,B11,""),G14+1)</f>
        <v>43834</v>
      </c>
      <c r="I14" s="66"/>
      <c r="J14" s="61" t="str">
        <f>IF(WEEKDAY(J11,1)=MOD($O$3,7),J11,"")</f>
        <v/>
      </c>
      <c r="K14" s="61" t="str">
        <f>IF(J14="",IF(WEEKDAY(J11,1)=MOD($O$3,7)+1,J11,""),J14+1)</f>
        <v/>
      </c>
      <c r="L14" s="61" t="str">
        <f>IF(K14="",IF(WEEKDAY(J11,1)=MOD($O$3+1,7)+1,J11,""),K14+1)</f>
        <v/>
      </c>
      <c r="M14" s="61" t="str">
        <f>IF(L14="",IF(WEEKDAY(J11,1)=MOD($O$3+2,7)+1,J11,""),L14+1)</f>
        <v/>
      </c>
      <c r="N14" s="61" t="str">
        <f>IF(M14="",IF(WEEKDAY(J11,1)=MOD($O$3+3,7)+1,J11,""),M14+1)</f>
        <v/>
      </c>
      <c r="O14" s="61" t="str">
        <f>IF(N14="",IF(WEEKDAY(J11,1)=MOD($O$3+4,7)+1,J11,""),N14+1)</f>
        <v/>
      </c>
      <c r="P14" s="61">
        <f>IF(O14="",IF(WEEKDAY(J11,1)=MOD($O$3+5,7)+1,J11,""),O14+1)</f>
        <v>43862</v>
      </c>
      <c r="Q14" s="66"/>
      <c r="R14" s="61">
        <f>IF(WEEKDAY(R11,1)=MOD($O$3,7),R11,"")</f>
        <v>43891</v>
      </c>
      <c r="S14" s="61">
        <f>IF(R14="",IF(WEEKDAY(R11,1)=MOD($O$3,7)+1,R11,""),R14+1)</f>
        <v>43892</v>
      </c>
      <c r="T14" s="61">
        <f>IF(S14="",IF(WEEKDAY(R11,1)=MOD($O$3+1,7)+1,R11,""),S14+1)</f>
        <v>43893</v>
      </c>
      <c r="U14" s="61">
        <f>IF(T14="",IF(WEEKDAY(R11,1)=MOD($O$3+2,7)+1,R11,""),T14+1)</f>
        <v>43894</v>
      </c>
      <c r="V14" s="61">
        <f>IF(U14="",IF(WEEKDAY(R11,1)=MOD($O$3+3,7)+1,R11,""),U14+1)</f>
        <v>43895</v>
      </c>
      <c r="W14" s="61">
        <f>IF(V14="",IF(WEEKDAY(R11,1)=MOD($O$3+4,7)+1,R11,""),V14+1)</f>
        <v>43896</v>
      </c>
      <c r="X14" s="61">
        <f>IF(W14="",IF(WEEKDAY(R11,1)=MOD($O$3+5,7)+1,R11,""),W14+1)</f>
        <v>43897</v>
      </c>
    </row>
    <row r="15" spans="1:27" s="68" customFormat="1" ht="18" x14ac:dyDescent="0.35">
      <c r="A15" s="65"/>
      <c r="B15" s="61">
        <f>IF(H14="","",IF(MONTH(H14+1)&lt;&gt;MONTH(H14),"",H14+1))</f>
        <v>43835</v>
      </c>
      <c r="C15" s="61">
        <f>IF(B15="","",IF(MONTH(B15+1)&lt;&gt;MONTH(B15),"",B15+1))</f>
        <v>43836</v>
      </c>
      <c r="D15" s="61">
        <f t="shared" ref="D15:H18" si="0">IF(C15="","",IF(MONTH(C15+1)&lt;&gt;MONTH(C15),"",C15+1))</f>
        <v>43837</v>
      </c>
      <c r="E15" s="61">
        <f t="shared" si="0"/>
        <v>43838</v>
      </c>
      <c r="F15" s="61">
        <f t="shared" si="0"/>
        <v>43839</v>
      </c>
      <c r="G15" s="61">
        <f t="shared" si="0"/>
        <v>43840</v>
      </c>
      <c r="H15" s="61">
        <f t="shared" si="0"/>
        <v>43841</v>
      </c>
      <c r="I15" s="66"/>
      <c r="J15" s="61">
        <f>IF(P14="","",IF(MONTH(P14+1)&lt;&gt;MONTH(P14),"",P14+1))</f>
        <v>43863</v>
      </c>
      <c r="K15" s="61">
        <f>IF(J15="","",IF(MONTH(J15+1)&lt;&gt;MONTH(J15),"",J15+1))</f>
        <v>43864</v>
      </c>
      <c r="L15" s="61">
        <f t="shared" ref="L15:L18" si="1">IF(K15="","",IF(MONTH(K15+1)&lt;&gt;MONTH(K15),"",K15+1))</f>
        <v>43865</v>
      </c>
      <c r="M15" s="61">
        <f t="shared" ref="M15:M18" si="2">IF(L15="","",IF(MONTH(L15+1)&lt;&gt;MONTH(L15),"",L15+1))</f>
        <v>43866</v>
      </c>
      <c r="N15" s="61">
        <f t="shared" ref="N15:N18" si="3">IF(M15="","",IF(MONTH(M15+1)&lt;&gt;MONTH(M15),"",M15+1))</f>
        <v>43867</v>
      </c>
      <c r="O15" s="61">
        <f t="shared" ref="O15:O18" si="4">IF(N15="","",IF(MONTH(N15+1)&lt;&gt;MONTH(N15),"",N15+1))</f>
        <v>43868</v>
      </c>
      <c r="P15" s="61">
        <f t="shared" ref="P15:P18" si="5">IF(O15="","",IF(MONTH(O15+1)&lt;&gt;MONTH(O15),"",O15+1))</f>
        <v>43869</v>
      </c>
      <c r="Q15" s="66"/>
      <c r="R15" s="61">
        <f>IF(X14="","",IF(MONTH(X14+1)&lt;&gt;MONTH(X14),"",X14+1))</f>
        <v>43898</v>
      </c>
      <c r="S15" s="61">
        <f>IF(R15="","",IF(MONTH(R15+1)&lt;&gt;MONTH(R15),"",R15+1))</f>
        <v>43899</v>
      </c>
      <c r="T15" s="61">
        <f t="shared" ref="T15:T18" si="6">IF(S15="","",IF(MONTH(S15+1)&lt;&gt;MONTH(S15),"",S15+1))</f>
        <v>43900</v>
      </c>
      <c r="U15" s="61">
        <f t="shared" ref="U15:U18" si="7">IF(T15="","",IF(MONTH(T15+1)&lt;&gt;MONTH(T15),"",T15+1))</f>
        <v>43901</v>
      </c>
      <c r="V15" s="61">
        <f t="shared" ref="V15:V18" si="8">IF(U15="","",IF(MONTH(U15+1)&lt;&gt;MONTH(U15),"",U15+1))</f>
        <v>43902</v>
      </c>
      <c r="W15" s="61">
        <f t="shared" ref="W15:W18" si="9">IF(V15="","",IF(MONTH(V15+1)&lt;&gt;MONTH(V15),"",V15+1))</f>
        <v>43903</v>
      </c>
      <c r="X15" s="61">
        <f t="shared" ref="X15:X18" si="10">IF(W15="","",IF(MONTH(W15+1)&lt;&gt;MONTH(W15),"",W15+1))</f>
        <v>43904</v>
      </c>
    </row>
    <row r="16" spans="1:27" s="68" customFormat="1" ht="18" x14ac:dyDescent="0.35">
      <c r="A16" s="65"/>
      <c r="B16" s="61">
        <f>IF(H15="","",IF(MONTH(H15+1)&lt;&gt;MONTH(H15),"",H15+1))</f>
        <v>43842</v>
      </c>
      <c r="C16" s="61">
        <f>IF(B16="","",IF(MONTH(B16+1)&lt;&gt;MONTH(B16),"",B16+1))</f>
        <v>43843</v>
      </c>
      <c r="D16" s="61">
        <f t="shared" si="0"/>
        <v>43844</v>
      </c>
      <c r="E16" s="61">
        <f t="shared" si="0"/>
        <v>43845</v>
      </c>
      <c r="F16" s="61">
        <f t="shared" si="0"/>
        <v>43846</v>
      </c>
      <c r="G16" s="61">
        <f t="shared" si="0"/>
        <v>43847</v>
      </c>
      <c r="H16" s="61">
        <f t="shared" si="0"/>
        <v>43848</v>
      </c>
      <c r="I16" s="66"/>
      <c r="J16" s="61">
        <f>IF(P15="","",IF(MONTH(P15+1)&lt;&gt;MONTH(P15),"",P15+1))</f>
        <v>43870</v>
      </c>
      <c r="K16" s="61">
        <f>IF(J16="","",IF(MONTH(J16+1)&lt;&gt;MONTH(J16),"",J16+1))</f>
        <v>43871</v>
      </c>
      <c r="L16" s="61">
        <f t="shared" si="1"/>
        <v>43872</v>
      </c>
      <c r="M16" s="61">
        <f t="shared" si="2"/>
        <v>43873</v>
      </c>
      <c r="N16" s="61">
        <f t="shared" si="3"/>
        <v>43874</v>
      </c>
      <c r="O16" s="61">
        <f t="shared" si="4"/>
        <v>43875</v>
      </c>
      <c r="P16" s="61">
        <f t="shared" si="5"/>
        <v>43876</v>
      </c>
      <c r="Q16" s="66"/>
      <c r="R16" s="61">
        <f>IF(X15="","",IF(MONTH(X15+1)&lt;&gt;MONTH(X15),"",X15+1))</f>
        <v>43905</v>
      </c>
      <c r="S16" s="61">
        <f>IF(R16="","",IF(MONTH(R16+1)&lt;&gt;MONTH(R16),"",R16+1))</f>
        <v>43906</v>
      </c>
      <c r="T16" s="61">
        <f t="shared" si="6"/>
        <v>43907</v>
      </c>
      <c r="U16" s="61">
        <f t="shared" si="7"/>
        <v>43908</v>
      </c>
      <c r="V16" s="61">
        <f t="shared" si="8"/>
        <v>43909</v>
      </c>
      <c r="W16" s="61">
        <f t="shared" si="9"/>
        <v>43910</v>
      </c>
      <c r="X16" s="61">
        <f t="shared" si="10"/>
        <v>43911</v>
      </c>
    </row>
    <row r="17" spans="1:24" s="68" customFormat="1" ht="18" x14ac:dyDescent="0.35">
      <c r="A17" s="65"/>
      <c r="B17" s="61">
        <f>IF(H16="","",IF(MONTH(H16+1)&lt;&gt;MONTH(H16),"",H16+1))</f>
        <v>43849</v>
      </c>
      <c r="C17" s="61">
        <f>IF(B17="","",IF(MONTH(B17+1)&lt;&gt;MONTH(B17),"",B17+1))</f>
        <v>43850</v>
      </c>
      <c r="D17" s="61">
        <f t="shared" si="0"/>
        <v>43851</v>
      </c>
      <c r="E17" s="61">
        <f t="shared" si="0"/>
        <v>43852</v>
      </c>
      <c r="F17" s="61">
        <f t="shared" si="0"/>
        <v>43853</v>
      </c>
      <c r="G17" s="61">
        <f t="shared" si="0"/>
        <v>43854</v>
      </c>
      <c r="H17" s="61">
        <f t="shared" si="0"/>
        <v>43855</v>
      </c>
      <c r="I17" s="66"/>
      <c r="J17" s="61">
        <f>IF(P16="","",IF(MONTH(P16+1)&lt;&gt;MONTH(P16),"",P16+1))</f>
        <v>43877</v>
      </c>
      <c r="K17" s="61">
        <f>IF(J17="","",IF(MONTH(J17+1)&lt;&gt;MONTH(J17),"",J17+1))</f>
        <v>43878</v>
      </c>
      <c r="L17" s="61">
        <f t="shared" si="1"/>
        <v>43879</v>
      </c>
      <c r="M17" s="61">
        <f t="shared" si="2"/>
        <v>43880</v>
      </c>
      <c r="N17" s="61">
        <f t="shared" si="3"/>
        <v>43881</v>
      </c>
      <c r="O17" s="61">
        <f t="shared" si="4"/>
        <v>43882</v>
      </c>
      <c r="P17" s="61">
        <f t="shared" si="5"/>
        <v>43883</v>
      </c>
      <c r="Q17" s="66"/>
      <c r="R17" s="61">
        <f>IF(X16="","",IF(MONTH(X16+1)&lt;&gt;MONTH(X16),"",X16+1))</f>
        <v>43912</v>
      </c>
      <c r="S17" s="61">
        <f>IF(R17="","",IF(MONTH(R17+1)&lt;&gt;MONTH(R17),"",R17+1))</f>
        <v>43913</v>
      </c>
      <c r="T17" s="61">
        <f t="shared" si="6"/>
        <v>43914</v>
      </c>
      <c r="U17" s="61">
        <f t="shared" si="7"/>
        <v>43915</v>
      </c>
      <c r="V17" s="61">
        <f t="shared" si="8"/>
        <v>43916</v>
      </c>
      <c r="W17" s="61">
        <f t="shared" si="9"/>
        <v>43917</v>
      </c>
      <c r="X17" s="61">
        <f t="shared" si="10"/>
        <v>43918</v>
      </c>
    </row>
    <row r="18" spans="1:24" s="68" customFormat="1" ht="18" x14ac:dyDescent="0.35">
      <c r="A18" s="65"/>
      <c r="B18" s="61">
        <f>IF(H17="","",IF(MONTH(H17+1)&lt;&gt;MONTH(H17),"",H17+1))</f>
        <v>43856</v>
      </c>
      <c r="C18" s="61">
        <f>IF(B18="","",IF(MONTH(B18+1)&lt;&gt;MONTH(B18),"",B18+1))</f>
        <v>43857</v>
      </c>
      <c r="D18" s="61">
        <f t="shared" si="0"/>
        <v>43858</v>
      </c>
      <c r="E18" s="61">
        <f t="shared" si="0"/>
        <v>43859</v>
      </c>
      <c r="F18" s="61">
        <f t="shared" si="0"/>
        <v>43860</v>
      </c>
      <c r="G18" s="61">
        <f t="shared" si="0"/>
        <v>43861</v>
      </c>
      <c r="H18" s="61" t="str">
        <f t="shared" si="0"/>
        <v/>
      </c>
      <c r="I18" s="66"/>
      <c r="J18" s="61">
        <f>IF(P17="","",IF(MONTH(P17+1)&lt;&gt;MONTH(P17),"",P17+1))</f>
        <v>43884</v>
      </c>
      <c r="K18" s="61">
        <f>IF(J18="","",IF(MONTH(J18+1)&lt;&gt;MONTH(J18),"",J18+1))</f>
        <v>43885</v>
      </c>
      <c r="L18" s="62">
        <f t="shared" si="1"/>
        <v>43886</v>
      </c>
      <c r="M18" s="61">
        <f t="shared" si="2"/>
        <v>43887</v>
      </c>
      <c r="N18" s="61">
        <f t="shared" si="3"/>
        <v>43888</v>
      </c>
      <c r="O18" s="61">
        <f t="shared" si="4"/>
        <v>43889</v>
      </c>
      <c r="P18" s="61">
        <f t="shared" si="5"/>
        <v>43890</v>
      </c>
      <c r="Q18" s="66"/>
      <c r="R18" s="61">
        <f>IF(X17="","",IF(MONTH(X17+1)&lt;&gt;MONTH(X17),"",X17+1))</f>
        <v>43919</v>
      </c>
      <c r="S18" s="61">
        <f>IF(R18="","",IF(MONTH(R18+1)&lt;&gt;MONTH(R18),"",R18+1))</f>
        <v>43920</v>
      </c>
      <c r="T18" s="61">
        <f t="shared" si="6"/>
        <v>43921</v>
      </c>
      <c r="U18" s="61" t="str">
        <f t="shared" si="7"/>
        <v/>
      </c>
      <c r="V18" s="61" t="str">
        <f t="shared" si="8"/>
        <v/>
      </c>
      <c r="W18" s="61" t="str">
        <f t="shared" si="9"/>
        <v/>
      </c>
      <c r="X18" s="61" t="str">
        <f t="shared" si="10"/>
        <v/>
      </c>
    </row>
    <row r="19" spans="1:24" s="57" customFormat="1" ht="18" x14ac:dyDescent="0.35">
      <c r="A19" s="53"/>
      <c r="B19" s="100" t="s">
        <v>7</v>
      </c>
      <c r="C19" s="100"/>
      <c r="D19" s="100"/>
      <c r="E19" s="100"/>
      <c r="F19" s="100"/>
      <c r="G19" s="100"/>
      <c r="H19" s="100"/>
      <c r="I19" s="56"/>
      <c r="J19" s="100" t="s">
        <v>49</v>
      </c>
      <c r="K19" s="100"/>
      <c r="L19" s="100"/>
      <c r="M19" s="100"/>
      <c r="N19" s="100"/>
      <c r="O19" s="100"/>
      <c r="P19" s="100"/>
      <c r="Q19" s="56"/>
    </row>
    <row r="20" spans="1:24" s="57" customFormat="1" ht="18" x14ac:dyDescent="0.35">
      <c r="A20" s="53"/>
      <c r="B20" s="54"/>
      <c r="C20" s="54"/>
      <c r="D20" s="54"/>
      <c r="E20" s="54"/>
      <c r="F20" s="54"/>
      <c r="G20" s="54"/>
      <c r="H20" s="54"/>
      <c r="I20" s="56"/>
      <c r="J20" s="54"/>
      <c r="K20" s="54"/>
      <c r="L20" s="54"/>
      <c r="M20" s="54"/>
      <c r="N20" s="54"/>
      <c r="O20" s="54"/>
      <c r="P20" s="54"/>
      <c r="Q20" s="56"/>
      <c r="R20" s="54"/>
      <c r="S20" s="54"/>
      <c r="T20" s="54"/>
      <c r="U20" s="54"/>
      <c r="V20" s="54"/>
      <c r="W20" s="54"/>
      <c r="X20" s="54"/>
    </row>
    <row r="21" spans="1:24" ht="21" x14ac:dyDescent="0.4">
      <c r="A21" s="47"/>
      <c r="B21" s="101">
        <f>DATE(YEAR(R11+42),MONTH(R11+42),1)</f>
        <v>43922</v>
      </c>
      <c r="C21" s="101"/>
      <c r="D21" s="101"/>
      <c r="E21" s="101"/>
      <c r="F21" s="101"/>
      <c r="G21" s="101"/>
      <c r="H21" s="101"/>
      <c r="I21" s="48"/>
      <c r="J21" s="101">
        <f>DATE(YEAR(B21+42),MONTH(B21+42),1)</f>
        <v>43952</v>
      </c>
      <c r="K21" s="101"/>
      <c r="L21" s="101"/>
      <c r="M21" s="101"/>
      <c r="N21" s="101"/>
      <c r="O21" s="101"/>
      <c r="P21" s="101"/>
      <c r="Q21" s="48"/>
      <c r="R21" s="101">
        <f>DATE(YEAR(J21+42),MONTH(J21+42),1)</f>
        <v>43983</v>
      </c>
      <c r="S21" s="101"/>
      <c r="T21" s="101"/>
      <c r="U21" s="101"/>
      <c r="V21" s="101"/>
      <c r="W21" s="101"/>
      <c r="X21" s="101"/>
    </row>
    <row r="22" spans="1:24" s="50" customFormat="1" ht="18" x14ac:dyDescent="0.35">
      <c r="A22" s="49"/>
      <c r="B22" s="102" t="s">
        <v>67</v>
      </c>
      <c r="C22" s="102"/>
      <c r="D22" s="102"/>
      <c r="E22" s="102"/>
      <c r="F22" s="102"/>
      <c r="G22" s="102"/>
      <c r="H22" s="102"/>
      <c r="I22" s="34"/>
      <c r="J22" s="102" t="s">
        <v>67</v>
      </c>
      <c r="K22" s="102"/>
      <c r="L22" s="102"/>
      <c r="M22" s="102"/>
      <c r="N22" s="102"/>
      <c r="O22" s="102"/>
      <c r="P22" s="102"/>
      <c r="Q22" s="34"/>
      <c r="R22" s="102" t="s">
        <v>67</v>
      </c>
      <c r="S22" s="102"/>
      <c r="T22" s="102"/>
      <c r="U22" s="102"/>
      <c r="V22" s="102"/>
      <c r="W22" s="102"/>
      <c r="X22" s="102"/>
    </row>
    <row r="23" spans="1:24" s="67" customFormat="1" ht="18" x14ac:dyDescent="0.35">
      <c r="A23" s="65"/>
      <c r="B23" s="69" t="str">
        <f>CHOOSE(1+MOD($O$3+1-2,7),"D","S","T","Q","Q","S","S")</f>
        <v>D</v>
      </c>
      <c r="C23" s="69" t="str">
        <f>CHOOSE(1+MOD($O$3+2-2,7),"D","S","T","Q","Q","S","S")</f>
        <v>S</v>
      </c>
      <c r="D23" s="69" t="str">
        <f>CHOOSE(1+MOD($O$3+3-2,7),"D","S","T","Q","Q","S","S")</f>
        <v>T</v>
      </c>
      <c r="E23" s="69" t="str">
        <f>CHOOSE(1+MOD($O$3+4-2,7),"D","S","T","Q","Q","S","S")</f>
        <v>Q</v>
      </c>
      <c r="F23" s="69" t="str">
        <f>CHOOSE(1+MOD($O$3+5-2,7),"D","S","T","Q","Q","S","S")</f>
        <v>Q</v>
      </c>
      <c r="G23" s="69" t="str">
        <f>CHOOSE(1+MOD($O$3+6-2,7),"D","S","T","Q","Q","S","S")</f>
        <v>S</v>
      </c>
      <c r="H23" s="69" t="str">
        <f>CHOOSE(1+MOD($O$3+7-2,7),"D","S","T","Q","Q","S","S")</f>
        <v>S</v>
      </c>
      <c r="I23" s="66"/>
      <c r="J23" s="69" t="str">
        <f>CHOOSE(1+MOD($O$3+1-2,7),"D","S","T","Q","Q","S","S")</f>
        <v>D</v>
      </c>
      <c r="K23" s="69" t="str">
        <f>CHOOSE(1+MOD($O$3+2-2,7),"D","S","T","Q","Q","S","S")</f>
        <v>S</v>
      </c>
      <c r="L23" s="69" t="str">
        <f>CHOOSE(1+MOD($O$3+3-2,7),"D","S","T","Q","Q","S","S")</f>
        <v>T</v>
      </c>
      <c r="M23" s="69" t="str">
        <f>CHOOSE(1+MOD($O$3+4-2,7),"D","S","T","Q","Q","S","S")</f>
        <v>Q</v>
      </c>
      <c r="N23" s="69" t="str">
        <f>CHOOSE(1+MOD($O$3+5-2,7),"D","S","T","Q","Q","S","S")</f>
        <v>Q</v>
      </c>
      <c r="O23" s="69" t="str">
        <f>CHOOSE(1+MOD($O$3+6-2,7),"D","S","T","Q","Q","S","S")</f>
        <v>S</v>
      </c>
      <c r="P23" s="69" t="str">
        <f>CHOOSE(1+MOD($O$3+7-2,7),"D","S","T","Q","Q","S","S")</f>
        <v>S</v>
      </c>
      <c r="Q23" s="66"/>
      <c r="R23" s="69" t="str">
        <f>CHOOSE(1+MOD($O$3+1-2,7),"D","S","T","Q","Q","S","S")</f>
        <v>D</v>
      </c>
      <c r="S23" s="69" t="str">
        <f>CHOOSE(1+MOD($O$3+2-2,7),"D","S","T","Q","Q","S","S")</f>
        <v>S</v>
      </c>
      <c r="T23" s="69" t="str">
        <f>CHOOSE(1+MOD($O$3+3-2,7),"D","S","T","Q","Q","S","S")</f>
        <v>T</v>
      </c>
      <c r="U23" s="69" t="str">
        <f>CHOOSE(1+MOD($O$3+4-2,7),"D","S","T","Q","Q","S","S")</f>
        <v>Q</v>
      </c>
      <c r="V23" s="69" t="str">
        <f>CHOOSE(1+MOD($O$3+5-2,7),"D","S","T","Q","Q","S","S")</f>
        <v>Q</v>
      </c>
      <c r="W23" s="69" t="str">
        <f>CHOOSE(1+MOD($O$3+6-2,7),"D","S","T","Q","Q","S","S")</f>
        <v>S</v>
      </c>
      <c r="X23" s="69" t="str">
        <f>CHOOSE(1+MOD($O$3+7-2,7),"D","S","T","Q","Q","S","S")</f>
        <v>S</v>
      </c>
    </row>
    <row r="24" spans="1:24" s="67" customFormat="1" ht="18" x14ac:dyDescent="0.35">
      <c r="A24" s="65"/>
      <c r="B24" s="61" t="str">
        <f>IF(WEEKDAY(B21,1)=MOD($O$3,7),B21,"")</f>
        <v/>
      </c>
      <c r="C24" s="61" t="str">
        <f>IF(B24="",IF(WEEKDAY(B21,1)=MOD($O$3,7)+1,B21,""),B24+1)</f>
        <v/>
      </c>
      <c r="D24" s="61" t="str">
        <f>IF(C24="",IF(WEEKDAY(B21,1)=MOD($O$3+1,7)+1,B21,""),C24+1)</f>
        <v/>
      </c>
      <c r="E24" s="61">
        <f>IF(D24="",IF(WEEKDAY(B21,1)=MOD($O$3+2,7)+1,B21,""),D24+1)</f>
        <v>43922</v>
      </c>
      <c r="F24" s="61">
        <f>IF(E24="",IF(WEEKDAY(B21,1)=MOD($O$3+3,7)+1,B21,""),E24+1)</f>
        <v>43923</v>
      </c>
      <c r="G24" s="61">
        <f>IF(F24="",IF(WEEKDAY(B21,1)=MOD($O$3+4,7)+1,B21,""),F24+1)</f>
        <v>43924</v>
      </c>
      <c r="H24" s="61">
        <f>IF(G24="",IF(WEEKDAY(B21,1)=MOD($O$3+5,7)+1,B21,""),G24+1)</f>
        <v>43925</v>
      </c>
      <c r="I24" s="66"/>
      <c r="J24" s="61" t="str">
        <f>IF(WEEKDAY(J21,1)=MOD($O$3,7),J21,"")</f>
        <v/>
      </c>
      <c r="K24" s="61" t="str">
        <f>IF(J24="",IF(WEEKDAY(J21,1)=MOD($O$3,7)+1,J21,""),J24+1)</f>
        <v/>
      </c>
      <c r="L24" s="61" t="str">
        <f>IF(K24="",IF(WEEKDAY(J21,1)=MOD($O$3+1,7)+1,J21,""),K24+1)</f>
        <v/>
      </c>
      <c r="M24" s="61" t="str">
        <f>IF(L24="",IF(WEEKDAY(J21,1)=MOD($O$3+2,7)+1,J21,""),L24+1)</f>
        <v/>
      </c>
      <c r="N24" s="61" t="str">
        <f>IF(M24="",IF(WEEKDAY(J21,1)=MOD($O$3+3,7)+1,J21,""),M24+1)</f>
        <v/>
      </c>
      <c r="O24" s="62">
        <f>IF(N24="",IF(WEEKDAY(J21,1)=MOD($O$3+4,7)+1,J21,""),N24+1)</f>
        <v>43952</v>
      </c>
      <c r="P24" s="61">
        <f>IF(O24="",IF(WEEKDAY(J21,1)=MOD($O$3+5,7)+1,J21,""),O24+1)</f>
        <v>43953</v>
      </c>
      <c r="Q24" s="66"/>
      <c r="R24" s="61" t="str">
        <f>IF(WEEKDAY(R21,1)=MOD($O$3,7),R21,"")</f>
        <v/>
      </c>
      <c r="S24" s="61">
        <f>IF(R24="",IF(WEEKDAY(R21,1)=MOD($O$3,7)+1,R21,""),R24+1)</f>
        <v>43983</v>
      </c>
      <c r="T24" s="61">
        <f>IF(S24="",IF(WEEKDAY(R21,1)=MOD($O$3+1,7)+1,R21,""),S24+1)</f>
        <v>43984</v>
      </c>
      <c r="U24" s="61">
        <f>IF(T24="",IF(WEEKDAY(R21,1)=MOD($O$3+2,7)+1,R21,""),T24+1)</f>
        <v>43985</v>
      </c>
      <c r="V24" s="61">
        <f>IF(U24="",IF(WEEKDAY(R21,1)=MOD($O$3+3,7)+1,R21,""),U24+1)</f>
        <v>43986</v>
      </c>
      <c r="W24" s="61">
        <f>IF(V24="",IF(WEEKDAY(R21,1)=MOD($O$3+4,7)+1,R21,""),V24+1)</f>
        <v>43987</v>
      </c>
      <c r="X24" s="61">
        <f>IF(W24="",IF(WEEKDAY(R21,1)=MOD($O$3+5,7)+1,R21,""),W24+1)</f>
        <v>43988</v>
      </c>
    </row>
    <row r="25" spans="1:24" s="67" customFormat="1" ht="18" x14ac:dyDescent="0.35">
      <c r="A25" s="65"/>
      <c r="B25" s="61">
        <f>IF(H24="","",IF(MONTH(H24+1)&lt;&gt;MONTH(H24),"",H24+1))</f>
        <v>43926</v>
      </c>
      <c r="C25" s="61">
        <f>IF(B25="","",IF(MONTH(B25+1)&lt;&gt;MONTH(B25),"",B25+1))</f>
        <v>43927</v>
      </c>
      <c r="D25" s="61">
        <f t="shared" ref="D25:D28" si="11">IF(C25="","",IF(MONTH(C25+1)&lt;&gt;MONTH(C25),"",C25+1))</f>
        <v>43928</v>
      </c>
      <c r="E25" s="61">
        <f t="shared" ref="E25:E28" si="12">IF(D25="","",IF(MONTH(D25+1)&lt;&gt;MONTH(D25),"",D25+1))</f>
        <v>43929</v>
      </c>
      <c r="F25" s="61">
        <f t="shared" ref="F25:F28" si="13">IF(E25="","",IF(MONTH(E25+1)&lt;&gt;MONTH(E25),"",E25+1))</f>
        <v>43930</v>
      </c>
      <c r="G25" s="62">
        <f t="shared" ref="G25:G28" si="14">IF(F25="","",IF(MONTH(F25+1)&lt;&gt;MONTH(F25),"",F25+1))</f>
        <v>43931</v>
      </c>
      <c r="H25" s="61">
        <f t="shared" ref="H25:H28" si="15">IF(G25="","",IF(MONTH(G25+1)&lt;&gt;MONTH(G25),"",G25+1))</f>
        <v>43932</v>
      </c>
      <c r="I25" s="66"/>
      <c r="J25" s="61">
        <f>IF(P24="","",IF(MONTH(P24+1)&lt;&gt;MONTH(P24),"",P24+1))</f>
        <v>43954</v>
      </c>
      <c r="K25" s="61">
        <f>IF(J25="","",IF(MONTH(J25+1)&lt;&gt;MONTH(J25),"",J25+1))</f>
        <v>43955</v>
      </c>
      <c r="L25" s="61">
        <f t="shared" ref="L25:L28" si="16">IF(K25="","",IF(MONTH(K25+1)&lt;&gt;MONTH(K25),"",K25+1))</f>
        <v>43956</v>
      </c>
      <c r="M25" s="61">
        <f t="shared" ref="M25:M28" si="17">IF(L25="","",IF(MONTH(L25+1)&lt;&gt;MONTH(L25),"",L25+1))</f>
        <v>43957</v>
      </c>
      <c r="N25" s="61">
        <f t="shared" ref="N25:N28" si="18">IF(M25="","",IF(MONTH(M25+1)&lt;&gt;MONTH(M25),"",M25+1))</f>
        <v>43958</v>
      </c>
      <c r="O25" s="61">
        <f t="shared" ref="O25:O28" si="19">IF(N25="","",IF(MONTH(N25+1)&lt;&gt;MONTH(N25),"",N25+1))</f>
        <v>43959</v>
      </c>
      <c r="P25" s="61">
        <f t="shared" ref="P25:P28" si="20">IF(O25="","",IF(MONTH(O25+1)&lt;&gt;MONTH(O25),"",O25+1))</f>
        <v>43960</v>
      </c>
      <c r="Q25" s="66"/>
      <c r="R25" s="61">
        <f>IF(X24="","",IF(MONTH(X24+1)&lt;&gt;MONTH(X24),"",X24+1))</f>
        <v>43989</v>
      </c>
      <c r="S25" s="61">
        <f>IF(R25="","",IF(MONTH(R25+1)&lt;&gt;MONTH(R25),"",R25+1))</f>
        <v>43990</v>
      </c>
      <c r="T25" s="61">
        <f t="shared" ref="T25:T28" si="21">IF(S25="","",IF(MONTH(S25+1)&lt;&gt;MONTH(S25),"",S25+1))</f>
        <v>43991</v>
      </c>
      <c r="U25" s="61">
        <f t="shared" ref="U25:U28" si="22">IF(T25="","",IF(MONTH(T25+1)&lt;&gt;MONTH(T25),"",T25+1))</f>
        <v>43992</v>
      </c>
      <c r="V25" s="62">
        <f t="shared" ref="V25:V28" si="23">IF(U25="","",IF(MONTH(U25+1)&lt;&gt;MONTH(U25),"",U25+1))</f>
        <v>43993</v>
      </c>
      <c r="W25" s="61">
        <f t="shared" ref="W25:W28" si="24">IF(V25="","",IF(MONTH(V25+1)&lt;&gt;MONTH(V25),"",V25+1))</f>
        <v>43994</v>
      </c>
      <c r="X25" s="61">
        <f t="shared" ref="X25:X28" si="25">IF(W25="","",IF(MONTH(W25+1)&lt;&gt;MONTH(W25),"",W25+1))</f>
        <v>43995</v>
      </c>
    </row>
    <row r="26" spans="1:24" s="67" customFormat="1" ht="18" x14ac:dyDescent="0.35">
      <c r="A26" s="65"/>
      <c r="B26" s="61">
        <f>IF(H25="","",IF(MONTH(H25+1)&lt;&gt;MONTH(H25),"",H25+1))</f>
        <v>43933</v>
      </c>
      <c r="C26" s="61">
        <f>IF(B26="","",IF(MONTH(B26+1)&lt;&gt;MONTH(B26),"",B26+1))</f>
        <v>43934</v>
      </c>
      <c r="D26" s="61">
        <f t="shared" si="11"/>
        <v>43935</v>
      </c>
      <c r="E26" s="61">
        <f t="shared" si="12"/>
        <v>43936</v>
      </c>
      <c r="F26" s="61">
        <f t="shared" si="13"/>
        <v>43937</v>
      </c>
      <c r="G26" s="61">
        <f t="shared" si="14"/>
        <v>43938</v>
      </c>
      <c r="H26" s="61">
        <f t="shared" si="15"/>
        <v>43939</v>
      </c>
      <c r="I26" s="66"/>
      <c r="J26" s="61">
        <f>IF(P25="","",IF(MONTH(P25+1)&lt;&gt;MONTH(P25),"",P25+1))</f>
        <v>43961</v>
      </c>
      <c r="K26" s="61">
        <f>IF(J26="","",IF(MONTH(J26+1)&lt;&gt;MONTH(J26),"",J26+1))</f>
        <v>43962</v>
      </c>
      <c r="L26" s="61">
        <f t="shared" si="16"/>
        <v>43963</v>
      </c>
      <c r="M26" s="61">
        <f t="shared" si="17"/>
        <v>43964</v>
      </c>
      <c r="N26" s="61">
        <f t="shared" si="18"/>
        <v>43965</v>
      </c>
      <c r="O26" s="61">
        <f t="shared" si="19"/>
        <v>43966</v>
      </c>
      <c r="P26" s="61">
        <f t="shared" si="20"/>
        <v>43967</v>
      </c>
      <c r="Q26" s="66"/>
      <c r="R26" s="61">
        <f>IF(X25="","",IF(MONTH(X25+1)&lt;&gt;MONTH(X25),"",X25+1))</f>
        <v>43996</v>
      </c>
      <c r="S26" s="61">
        <f>IF(R26="","",IF(MONTH(R26+1)&lt;&gt;MONTH(R26),"",R26+1))</f>
        <v>43997</v>
      </c>
      <c r="T26" s="61">
        <f t="shared" si="21"/>
        <v>43998</v>
      </c>
      <c r="U26" s="61">
        <f t="shared" si="22"/>
        <v>43999</v>
      </c>
      <c r="V26" s="61">
        <f t="shared" si="23"/>
        <v>44000</v>
      </c>
      <c r="W26" s="61">
        <f t="shared" si="24"/>
        <v>44001</v>
      </c>
      <c r="X26" s="61">
        <f t="shared" si="25"/>
        <v>44002</v>
      </c>
    </row>
    <row r="27" spans="1:24" s="67" customFormat="1" ht="18" x14ac:dyDescent="0.35">
      <c r="A27" s="65"/>
      <c r="B27" s="61">
        <f>IF(H26="","",IF(MONTH(H26+1)&lt;&gt;MONTH(H26),"",H26+1))</f>
        <v>43940</v>
      </c>
      <c r="C27" s="61">
        <f>IF(B27="","",IF(MONTH(B27+1)&lt;&gt;MONTH(B27),"",B27+1))</f>
        <v>43941</v>
      </c>
      <c r="D27" s="62">
        <f t="shared" si="11"/>
        <v>43942</v>
      </c>
      <c r="E27" s="61">
        <f t="shared" si="12"/>
        <v>43943</v>
      </c>
      <c r="F27" s="61">
        <f t="shared" si="13"/>
        <v>43944</v>
      </c>
      <c r="G27" s="61">
        <f t="shared" si="14"/>
        <v>43945</v>
      </c>
      <c r="H27" s="61">
        <f t="shared" si="15"/>
        <v>43946</v>
      </c>
      <c r="I27" s="66"/>
      <c r="J27" s="61">
        <f>IF(P26="","",IF(MONTH(P26+1)&lt;&gt;MONTH(P26),"",P26+1))</f>
        <v>43968</v>
      </c>
      <c r="K27" s="61">
        <f>IF(J27="","",IF(MONTH(J27+1)&lt;&gt;MONTH(J27),"",J27+1))</f>
        <v>43969</v>
      </c>
      <c r="L27" s="61">
        <f t="shared" si="16"/>
        <v>43970</v>
      </c>
      <c r="M27" s="61">
        <f t="shared" si="17"/>
        <v>43971</v>
      </c>
      <c r="N27" s="61">
        <f t="shared" si="18"/>
        <v>43972</v>
      </c>
      <c r="O27" s="61">
        <f t="shared" si="19"/>
        <v>43973</v>
      </c>
      <c r="P27" s="61">
        <f t="shared" si="20"/>
        <v>43974</v>
      </c>
      <c r="Q27" s="66"/>
      <c r="R27" s="61">
        <f>IF(X26="","",IF(MONTH(X26+1)&lt;&gt;MONTH(X26),"",X26+1))</f>
        <v>44003</v>
      </c>
      <c r="S27" s="61">
        <f>IF(R27="","",IF(MONTH(R27+1)&lt;&gt;MONTH(R27),"",R27+1))</f>
        <v>44004</v>
      </c>
      <c r="T27" s="61">
        <f t="shared" si="21"/>
        <v>44005</v>
      </c>
      <c r="U27" s="61">
        <f t="shared" si="22"/>
        <v>44006</v>
      </c>
      <c r="V27" s="61">
        <f t="shared" si="23"/>
        <v>44007</v>
      </c>
      <c r="W27" s="61">
        <f t="shared" si="24"/>
        <v>44008</v>
      </c>
      <c r="X27" s="61">
        <f t="shared" si="25"/>
        <v>44009</v>
      </c>
    </row>
    <row r="28" spans="1:24" s="67" customFormat="1" ht="18" x14ac:dyDescent="0.35">
      <c r="A28" s="65"/>
      <c r="B28" s="61">
        <f>IF(H27="","",IF(MONTH(H27+1)&lt;&gt;MONTH(H27),"",H27+1))</f>
        <v>43947</v>
      </c>
      <c r="C28" s="61">
        <f>IF(B28="","",IF(MONTH(B28+1)&lt;&gt;MONTH(B28),"",B28+1))</f>
        <v>43948</v>
      </c>
      <c r="D28" s="61">
        <f t="shared" si="11"/>
        <v>43949</v>
      </c>
      <c r="E28" s="61">
        <f t="shared" si="12"/>
        <v>43950</v>
      </c>
      <c r="F28" s="61">
        <f t="shared" si="13"/>
        <v>43951</v>
      </c>
      <c r="G28" s="61" t="str">
        <f t="shared" si="14"/>
        <v/>
      </c>
      <c r="H28" s="61" t="str">
        <f t="shared" si="15"/>
        <v/>
      </c>
      <c r="I28" s="66"/>
      <c r="J28" s="61">
        <f>IF(P27="","",IF(MONTH(P27+1)&lt;&gt;MONTH(P27),"",P27+1))</f>
        <v>43975</v>
      </c>
      <c r="K28" s="61">
        <f>IF(J28="","",IF(MONTH(J28+1)&lt;&gt;MONTH(J28),"",J28+1))</f>
        <v>43976</v>
      </c>
      <c r="L28" s="61">
        <f t="shared" si="16"/>
        <v>43977</v>
      </c>
      <c r="M28" s="61">
        <f t="shared" si="17"/>
        <v>43978</v>
      </c>
      <c r="N28" s="61">
        <f t="shared" si="18"/>
        <v>43979</v>
      </c>
      <c r="O28" s="61">
        <f t="shared" si="19"/>
        <v>43980</v>
      </c>
      <c r="P28" s="61">
        <f t="shared" si="20"/>
        <v>43981</v>
      </c>
      <c r="Q28" s="66"/>
      <c r="R28" s="61">
        <f>IF(X27="","",IF(MONTH(X27+1)&lt;&gt;MONTH(X27),"",X27+1))</f>
        <v>44010</v>
      </c>
      <c r="S28" s="61">
        <f>IF(R28="","",IF(MONTH(R28+1)&lt;&gt;MONTH(R28),"",R28+1))</f>
        <v>44011</v>
      </c>
      <c r="T28" s="61">
        <f t="shared" si="21"/>
        <v>44012</v>
      </c>
      <c r="U28" s="61" t="str">
        <f t="shared" si="22"/>
        <v/>
      </c>
      <c r="V28" s="61" t="str">
        <f t="shared" si="23"/>
        <v/>
      </c>
      <c r="W28" s="61" t="str">
        <f t="shared" si="24"/>
        <v/>
      </c>
      <c r="X28" s="61" t="str">
        <f t="shared" si="25"/>
        <v/>
      </c>
    </row>
    <row r="29" spans="1:24" ht="18" customHeight="1" x14ac:dyDescent="0.35">
      <c r="A29" s="49"/>
      <c r="B29" s="100" t="s">
        <v>50</v>
      </c>
      <c r="C29" s="100"/>
      <c r="D29" s="100"/>
      <c r="E29" s="100"/>
      <c r="F29" s="100"/>
      <c r="G29" s="100"/>
      <c r="H29" s="100"/>
      <c r="I29" s="52"/>
      <c r="J29" s="100" t="s">
        <v>13</v>
      </c>
      <c r="K29" s="100"/>
      <c r="L29" s="100"/>
      <c r="M29" s="100"/>
      <c r="N29" s="100"/>
      <c r="O29" s="100"/>
      <c r="P29" s="100"/>
      <c r="Q29" s="52"/>
      <c r="R29" s="100" t="s">
        <v>14</v>
      </c>
      <c r="S29" s="100"/>
      <c r="T29" s="100"/>
      <c r="U29" s="100"/>
      <c r="V29" s="100"/>
      <c r="W29" s="100"/>
      <c r="X29" s="100"/>
    </row>
    <row r="30" spans="1:24" ht="18" customHeight="1" x14ac:dyDescent="0.35">
      <c r="A30" s="49"/>
      <c r="B30" s="100" t="s">
        <v>51</v>
      </c>
      <c r="C30" s="100"/>
      <c r="D30" s="100"/>
      <c r="E30" s="100"/>
      <c r="F30" s="100"/>
      <c r="G30" s="100"/>
      <c r="H30" s="100"/>
      <c r="I30" s="52"/>
      <c r="J30" s="100" t="s">
        <v>53</v>
      </c>
      <c r="K30" s="100"/>
      <c r="L30" s="100"/>
      <c r="M30" s="100"/>
      <c r="N30" s="100"/>
      <c r="O30" s="100"/>
      <c r="P30" s="100"/>
      <c r="Q30" s="52"/>
    </row>
    <row r="31" spans="1:24" ht="18" x14ac:dyDescent="0.35">
      <c r="A31" s="49"/>
      <c r="B31" s="100" t="s">
        <v>52</v>
      </c>
      <c r="C31" s="100"/>
      <c r="D31" s="100"/>
      <c r="E31" s="100"/>
      <c r="F31" s="100"/>
      <c r="G31" s="100"/>
      <c r="H31" s="100"/>
      <c r="I31" s="52"/>
      <c r="J31" s="52"/>
      <c r="K31" s="52"/>
      <c r="L31" s="52"/>
      <c r="M31" s="52"/>
      <c r="N31" s="52"/>
      <c r="O31" s="52"/>
      <c r="P31" s="52"/>
      <c r="Q31" s="52"/>
      <c r="R31" s="100"/>
      <c r="S31" s="100"/>
      <c r="T31" s="100"/>
      <c r="U31" s="100"/>
      <c r="V31" s="100"/>
      <c r="W31" s="100"/>
      <c r="X31" s="100"/>
    </row>
    <row r="32" spans="1:24" ht="21" x14ac:dyDescent="0.4">
      <c r="A32" s="47"/>
      <c r="B32" s="101">
        <f>DATE(YEAR(R21+42),MONTH(R21+42),1)</f>
        <v>44013</v>
      </c>
      <c r="C32" s="101"/>
      <c r="D32" s="101"/>
      <c r="E32" s="101"/>
      <c r="F32" s="101"/>
      <c r="G32" s="101"/>
      <c r="H32" s="101"/>
      <c r="I32" s="48"/>
      <c r="J32" s="101">
        <f>DATE(YEAR(B32+42),MONTH(B32+42),1)</f>
        <v>44044</v>
      </c>
      <c r="K32" s="101"/>
      <c r="L32" s="101"/>
      <c r="M32" s="101"/>
      <c r="N32" s="101"/>
      <c r="O32" s="101"/>
      <c r="P32" s="101"/>
      <c r="Q32" s="48"/>
      <c r="R32" s="101">
        <f>DATE(YEAR(J32+42),MONTH(J32+42),1)</f>
        <v>44075</v>
      </c>
      <c r="S32" s="101"/>
      <c r="T32" s="101"/>
      <c r="U32" s="101"/>
      <c r="V32" s="101"/>
      <c r="W32" s="101"/>
      <c r="X32" s="101"/>
    </row>
    <row r="33" spans="1:24" s="50" customFormat="1" ht="18" x14ac:dyDescent="0.35">
      <c r="A33" s="49"/>
      <c r="B33" s="102" t="s">
        <v>67</v>
      </c>
      <c r="C33" s="102"/>
      <c r="D33" s="102"/>
      <c r="E33" s="102"/>
      <c r="F33" s="102"/>
      <c r="G33" s="102"/>
      <c r="H33" s="102"/>
      <c r="I33" s="34"/>
      <c r="J33" s="102" t="s">
        <v>67</v>
      </c>
      <c r="K33" s="102"/>
      <c r="L33" s="102"/>
      <c r="M33" s="102"/>
      <c r="N33" s="102"/>
      <c r="O33" s="102"/>
      <c r="P33" s="102"/>
      <c r="Q33" s="34"/>
      <c r="R33" s="102" t="s">
        <v>67</v>
      </c>
      <c r="S33" s="102"/>
      <c r="T33" s="102"/>
      <c r="U33" s="102"/>
      <c r="V33" s="102"/>
      <c r="W33" s="102"/>
      <c r="X33" s="102"/>
    </row>
    <row r="34" spans="1:24" s="67" customFormat="1" ht="18" x14ac:dyDescent="0.35">
      <c r="A34" s="65"/>
      <c r="B34" s="69" t="str">
        <f>CHOOSE(1+MOD($O$3+1-2,7),"D","S","T","Q","Q","S","S")</f>
        <v>D</v>
      </c>
      <c r="C34" s="69" t="str">
        <f>CHOOSE(1+MOD($O$3+2-2,7),"D","S","T","Q","Q","S","S")</f>
        <v>S</v>
      </c>
      <c r="D34" s="69" t="str">
        <f>CHOOSE(1+MOD($O$3+3-2,7),"D","S","T","Q","Q","S","S")</f>
        <v>T</v>
      </c>
      <c r="E34" s="69" t="str">
        <f>CHOOSE(1+MOD($O$3+4-2,7),"D","S","T","Q","Q","S","S")</f>
        <v>Q</v>
      </c>
      <c r="F34" s="69" t="str">
        <f>CHOOSE(1+MOD($O$3+5-2,7),"D","S","T","Q","Q","S","S")</f>
        <v>Q</v>
      </c>
      <c r="G34" s="69" t="str">
        <f>CHOOSE(1+MOD($O$3+6-2,7),"D","S","T","Q","Q","S","S")</f>
        <v>S</v>
      </c>
      <c r="H34" s="69" t="str">
        <f>CHOOSE(1+MOD($O$3+7-2,7),"D","S","T","Q","Q","S","S")</f>
        <v>S</v>
      </c>
      <c r="I34" s="66"/>
      <c r="J34" s="69" t="str">
        <f>CHOOSE(1+MOD($O$3+1-2,7),"D","S","T","Q","Q","S","S")</f>
        <v>D</v>
      </c>
      <c r="K34" s="69" t="str">
        <f>CHOOSE(1+MOD($O$3+2-2,7),"D","S","T","Q","Q","S","S")</f>
        <v>S</v>
      </c>
      <c r="L34" s="69" t="str">
        <f>CHOOSE(1+MOD($O$3+3-2,7),"D","S","T","Q","Q","S","S")</f>
        <v>T</v>
      </c>
      <c r="M34" s="69" t="str">
        <f>CHOOSE(1+MOD($O$3+4-2,7),"D","S","T","Q","Q","S","S")</f>
        <v>Q</v>
      </c>
      <c r="N34" s="69" t="str">
        <f>CHOOSE(1+MOD($O$3+5-2,7),"D","S","T","Q","Q","S","S")</f>
        <v>Q</v>
      </c>
      <c r="O34" s="69" t="str">
        <f>CHOOSE(1+MOD($O$3+6-2,7),"D","S","T","Q","Q","S","S")</f>
        <v>S</v>
      </c>
      <c r="P34" s="69" t="str">
        <f>CHOOSE(1+MOD($O$3+7-2,7),"D","S","T","Q","Q","S","S")</f>
        <v>S</v>
      </c>
      <c r="Q34" s="66"/>
      <c r="R34" s="69" t="str">
        <f>CHOOSE(1+MOD($O$3+1-2,7),"D","S","T","Q","Q","S","S")</f>
        <v>D</v>
      </c>
      <c r="S34" s="69" t="str">
        <f>CHOOSE(1+MOD($O$3+2-2,7),"D","S","T","Q","Q","S","S")</f>
        <v>S</v>
      </c>
      <c r="T34" s="69" t="str">
        <f>CHOOSE(1+MOD($O$3+3-2,7),"D","S","T","Q","Q","S","S")</f>
        <v>T</v>
      </c>
      <c r="U34" s="69" t="str">
        <f>CHOOSE(1+MOD($O$3+4-2,7),"D","S","T","Q","Q","S","S")</f>
        <v>Q</v>
      </c>
      <c r="V34" s="69" t="str">
        <f>CHOOSE(1+MOD($O$3+5-2,7),"D","S","T","Q","Q","S","S")</f>
        <v>Q</v>
      </c>
      <c r="W34" s="69" t="str">
        <f>CHOOSE(1+MOD($O$3+6-2,7),"D","S","T","Q","Q","S","S")</f>
        <v>S</v>
      </c>
      <c r="X34" s="69" t="str">
        <f>CHOOSE(1+MOD($O$3+7-2,7),"D","S","T","Q","Q","S","S")</f>
        <v>S</v>
      </c>
    </row>
    <row r="35" spans="1:24" s="67" customFormat="1" ht="18" x14ac:dyDescent="0.35">
      <c r="A35" s="65"/>
      <c r="B35" s="61" t="str">
        <f>IF(WEEKDAY(B32,1)=MOD($O$3,7),B32,"")</f>
        <v/>
      </c>
      <c r="C35" s="61" t="str">
        <f>IF(B35="",IF(WEEKDAY(B32,1)=MOD($O$3,7)+1,B32,""),B35+1)</f>
        <v/>
      </c>
      <c r="D35" s="61" t="str">
        <f>IF(C35="",IF(WEEKDAY(B32,1)=MOD($O$3+1,7)+1,B32,""),C35+1)</f>
        <v/>
      </c>
      <c r="E35" s="61">
        <f>IF(D35="",IF(WEEKDAY(B32,1)=MOD($O$3+2,7)+1,B32,""),D35+1)</f>
        <v>44013</v>
      </c>
      <c r="F35" s="61">
        <f>IF(E35="",IF(WEEKDAY(B32,1)=MOD($O$3+3,7)+1,B32,""),E35+1)</f>
        <v>44014</v>
      </c>
      <c r="G35" s="61">
        <f>IF(F35="",IF(WEEKDAY(B32,1)=MOD($O$3+4,7)+1,B32,""),F35+1)</f>
        <v>44015</v>
      </c>
      <c r="H35" s="61">
        <f>IF(G35="",IF(WEEKDAY(B32,1)=MOD($O$3+5,7)+1,B32,""),G35+1)</f>
        <v>44016</v>
      </c>
      <c r="I35" s="66"/>
      <c r="J35" s="61" t="str">
        <f>IF(WEEKDAY(J32,1)=MOD($O$3,7),J32,"")</f>
        <v/>
      </c>
      <c r="K35" s="61" t="str">
        <f>IF(J35="",IF(WEEKDAY(J32,1)=MOD($O$3,7)+1,J32,""),J35+1)</f>
        <v/>
      </c>
      <c r="L35" s="61" t="str">
        <f>IF(K35="",IF(WEEKDAY(J32,1)=MOD($O$3+1,7)+1,J32,""),K35+1)</f>
        <v/>
      </c>
      <c r="M35" s="61" t="str">
        <f>IF(L35="",IF(WEEKDAY(J32,1)=MOD($O$3+2,7)+1,J32,""),L35+1)</f>
        <v/>
      </c>
      <c r="N35" s="61" t="str">
        <f>IF(M35="",IF(WEEKDAY(J32,1)=MOD($O$3+3,7)+1,J32,""),M35+1)</f>
        <v/>
      </c>
      <c r="O35" s="61" t="str">
        <f>IF(N35="",IF(WEEKDAY(J32,1)=MOD($O$3+4,7)+1,J32,""),N35+1)</f>
        <v/>
      </c>
      <c r="P35" s="61">
        <f>IF(O35="",IF(WEEKDAY(J32,1)=MOD($O$3+5,7)+1,J32,""),O35+1)</f>
        <v>44044</v>
      </c>
      <c r="Q35" s="66"/>
      <c r="R35" s="61" t="str">
        <f>IF(WEEKDAY(R32,1)=MOD($O$3,7),R32,"")</f>
        <v/>
      </c>
      <c r="S35" s="61" t="str">
        <f>IF(R35="",IF(WEEKDAY(R32,1)=MOD($O$3,7)+1,R32,""),R35+1)</f>
        <v/>
      </c>
      <c r="T35" s="61">
        <f>IF(S35="",IF(WEEKDAY(R32,1)=MOD($O$3+1,7)+1,R32,""),S35+1)</f>
        <v>44075</v>
      </c>
      <c r="U35" s="61">
        <f>IF(T35="",IF(WEEKDAY(R32,1)=MOD($O$3+2,7)+1,R32,""),T35+1)</f>
        <v>44076</v>
      </c>
      <c r="V35" s="61">
        <f>IF(U35="",IF(WEEKDAY(R32,1)=MOD($O$3+3,7)+1,R32,""),U35+1)</f>
        <v>44077</v>
      </c>
      <c r="W35" s="61">
        <f>IF(V35="",IF(WEEKDAY(R32,1)=MOD($O$3+4,7)+1,R32,""),V35+1)</f>
        <v>44078</v>
      </c>
      <c r="X35" s="61">
        <f>IF(W35="",IF(WEEKDAY(R32,1)=MOD($O$3+5,7)+1,R32,""),W35+1)</f>
        <v>44079</v>
      </c>
    </row>
    <row r="36" spans="1:24" s="67" customFormat="1" ht="18" x14ac:dyDescent="0.35">
      <c r="A36" s="65"/>
      <c r="B36" s="61">
        <f>IF(H35="","",IF(MONTH(H35+1)&lt;&gt;MONTH(H35),"",H35+1))</f>
        <v>44017</v>
      </c>
      <c r="C36" s="61">
        <f>IF(B36="","",IF(MONTH(B36+1)&lt;&gt;MONTH(B36),"",B36+1))</f>
        <v>44018</v>
      </c>
      <c r="D36" s="61">
        <f t="shared" ref="D36:D39" si="26">IF(C36="","",IF(MONTH(C36+1)&lt;&gt;MONTH(C36),"",C36+1))</f>
        <v>44019</v>
      </c>
      <c r="E36" s="61">
        <f t="shared" ref="E36:E39" si="27">IF(D36="","",IF(MONTH(D36+1)&lt;&gt;MONTH(D36),"",D36+1))</f>
        <v>44020</v>
      </c>
      <c r="F36" s="61">
        <f t="shared" ref="F36:F39" si="28">IF(E36="","",IF(MONTH(E36+1)&lt;&gt;MONTH(E36),"",E36+1))</f>
        <v>44021</v>
      </c>
      <c r="G36" s="61">
        <f t="shared" ref="G36:G39" si="29">IF(F36="","",IF(MONTH(F36+1)&lt;&gt;MONTH(F36),"",F36+1))</f>
        <v>44022</v>
      </c>
      <c r="H36" s="61">
        <f t="shared" ref="H36:H39" si="30">IF(G36="","",IF(MONTH(G36+1)&lt;&gt;MONTH(G36),"",G36+1))</f>
        <v>44023</v>
      </c>
      <c r="I36" s="66"/>
      <c r="J36" s="61">
        <f>IF(P35="","",IF(MONTH(P35+1)&lt;&gt;MONTH(P35),"",P35+1))</f>
        <v>44045</v>
      </c>
      <c r="K36" s="61">
        <f>IF(J36="","",IF(MONTH(J36+1)&lt;&gt;MONTH(J36),"",J36+1))</f>
        <v>44046</v>
      </c>
      <c r="L36" s="61">
        <f t="shared" ref="L36:L39" si="31">IF(K36="","",IF(MONTH(K36+1)&lt;&gt;MONTH(K36),"",K36+1))</f>
        <v>44047</v>
      </c>
      <c r="M36" s="61">
        <f t="shared" ref="M36:M39" si="32">IF(L36="","",IF(MONTH(L36+1)&lt;&gt;MONTH(L36),"",L36+1))</f>
        <v>44048</v>
      </c>
      <c r="N36" s="61">
        <f t="shared" ref="N36:N39" si="33">IF(M36="","",IF(MONTH(M36+1)&lt;&gt;MONTH(M36),"",M36+1))</f>
        <v>44049</v>
      </c>
      <c r="O36" s="61">
        <f t="shared" ref="O36:O39" si="34">IF(N36="","",IF(MONTH(N36+1)&lt;&gt;MONTH(N36),"",N36+1))</f>
        <v>44050</v>
      </c>
      <c r="P36" s="61">
        <f t="shared" ref="P36:P39" si="35">IF(O36="","",IF(MONTH(O36+1)&lt;&gt;MONTH(O36),"",O36+1))</f>
        <v>44051</v>
      </c>
      <c r="Q36" s="66"/>
      <c r="R36" s="61">
        <f>IF(X35="","",IF(MONTH(X35+1)&lt;&gt;MONTH(X35),"",X35+1))</f>
        <v>44080</v>
      </c>
      <c r="S36" s="62">
        <f>IF(R36="","",IF(MONTH(R36+1)&lt;&gt;MONTH(R36),"",R36+1))</f>
        <v>44081</v>
      </c>
      <c r="T36" s="61">
        <f t="shared" ref="T36:T39" si="36">IF(S36="","",IF(MONTH(S36+1)&lt;&gt;MONTH(S36),"",S36+1))</f>
        <v>44082</v>
      </c>
      <c r="U36" s="61">
        <f t="shared" ref="U36:U39" si="37">IF(T36="","",IF(MONTH(T36+1)&lt;&gt;MONTH(T36),"",T36+1))</f>
        <v>44083</v>
      </c>
      <c r="V36" s="61">
        <f t="shared" ref="V36:V39" si="38">IF(U36="","",IF(MONTH(U36+1)&lt;&gt;MONTH(U36),"",U36+1))</f>
        <v>44084</v>
      </c>
      <c r="W36" s="61">
        <f t="shared" ref="W36:W39" si="39">IF(V36="","",IF(MONTH(V36+1)&lt;&gt;MONTH(V36),"",V36+1))</f>
        <v>44085</v>
      </c>
      <c r="X36" s="61">
        <f t="shared" ref="X36:X39" si="40">IF(W36="","",IF(MONTH(W36+1)&lt;&gt;MONTH(W36),"",W36+1))</f>
        <v>44086</v>
      </c>
    </row>
    <row r="37" spans="1:24" s="67" customFormat="1" ht="18" x14ac:dyDescent="0.35">
      <c r="A37" s="65"/>
      <c r="B37" s="61">
        <f>IF(H36="","",IF(MONTH(H36+1)&lt;&gt;MONTH(H36),"",H36+1))</f>
        <v>44024</v>
      </c>
      <c r="C37" s="61">
        <f>IF(B37="","",IF(MONTH(B37+1)&lt;&gt;MONTH(B37),"",B37+1))</f>
        <v>44025</v>
      </c>
      <c r="D37" s="61">
        <f t="shared" si="26"/>
        <v>44026</v>
      </c>
      <c r="E37" s="61">
        <f t="shared" si="27"/>
        <v>44027</v>
      </c>
      <c r="F37" s="61">
        <f t="shared" si="28"/>
        <v>44028</v>
      </c>
      <c r="G37" s="61">
        <f t="shared" si="29"/>
        <v>44029</v>
      </c>
      <c r="H37" s="61">
        <f t="shared" si="30"/>
        <v>44030</v>
      </c>
      <c r="I37" s="66"/>
      <c r="J37" s="61">
        <f>IF(P36="","",IF(MONTH(P36+1)&lt;&gt;MONTH(P36),"",P36+1))</f>
        <v>44052</v>
      </c>
      <c r="K37" s="61">
        <f>IF(J37="","",IF(MONTH(J37+1)&lt;&gt;MONTH(J37),"",J37+1))</f>
        <v>44053</v>
      </c>
      <c r="L37" s="61">
        <f t="shared" si="31"/>
        <v>44054</v>
      </c>
      <c r="M37" s="61">
        <f t="shared" si="32"/>
        <v>44055</v>
      </c>
      <c r="N37" s="61">
        <f t="shared" si="33"/>
        <v>44056</v>
      </c>
      <c r="O37" s="61">
        <f t="shared" si="34"/>
        <v>44057</v>
      </c>
      <c r="P37" s="61">
        <f t="shared" si="35"/>
        <v>44058</v>
      </c>
      <c r="Q37" s="66"/>
      <c r="R37" s="61">
        <f>IF(X36="","",IF(MONTH(X36+1)&lt;&gt;MONTH(X36),"",X36+1))</f>
        <v>44087</v>
      </c>
      <c r="S37" s="61">
        <f>IF(R37="","",IF(MONTH(R37+1)&lt;&gt;MONTH(R37),"",R37+1))</f>
        <v>44088</v>
      </c>
      <c r="T37" s="61">
        <f t="shared" si="36"/>
        <v>44089</v>
      </c>
      <c r="U37" s="61">
        <f t="shared" si="37"/>
        <v>44090</v>
      </c>
      <c r="V37" s="61">
        <f t="shared" si="38"/>
        <v>44091</v>
      </c>
      <c r="W37" s="61">
        <f t="shared" si="39"/>
        <v>44092</v>
      </c>
      <c r="X37" s="61">
        <f t="shared" si="40"/>
        <v>44093</v>
      </c>
    </row>
    <row r="38" spans="1:24" s="67" customFormat="1" ht="18" x14ac:dyDescent="0.35">
      <c r="A38" s="65"/>
      <c r="B38" s="61">
        <f>IF(H37="","",IF(MONTH(H37+1)&lt;&gt;MONTH(H37),"",H37+1))</f>
        <v>44031</v>
      </c>
      <c r="C38" s="61">
        <f>IF(B38="","",IF(MONTH(B38+1)&lt;&gt;MONTH(B38),"",B38+1))</f>
        <v>44032</v>
      </c>
      <c r="D38" s="61">
        <f t="shared" si="26"/>
        <v>44033</v>
      </c>
      <c r="E38" s="61">
        <f t="shared" si="27"/>
        <v>44034</v>
      </c>
      <c r="F38" s="61">
        <f t="shared" si="28"/>
        <v>44035</v>
      </c>
      <c r="G38" s="61">
        <f t="shared" si="29"/>
        <v>44036</v>
      </c>
      <c r="H38" s="61">
        <f t="shared" si="30"/>
        <v>44037</v>
      </c>
      <c r="I38" s="66"/>
      <c r="J38" s="61">
        <f>IF(P37="","",IF(MONTH(P37+1)&lt;&gt;MONTH(P37),"",P37+1))</f>
        <v>44059</v>
      </c>
      <c r="K38" s="61">
        <f>IF(J38="","",IF(MONTH(J38+1)&lt;&gt;MONTH(J38),"",J38+1))</f>
        <v>44060</v>
      </c>
      <c r="L38" s="61">
        <f t="shared" si="31"/>
        <v>44061</v>
      </c>
      <c r="M38" s="61">
        <f t="shared" si="32"/>
        <v>44062</v>
      </c>
      <c r="N38" s="61">
        <f t="shared" si="33"/>
        <v>44063</v>
      </c>
      <c r="O38" s="61">
        <f t="shared" si="34"/>
        <v>44064</v>
      </c>
      <c r="P38" s="61">
        <f t="shared" si="35"/>
        <v>44065</v>
      </c>
      <c r="Q38" s="66"/>
      <c r="R38" s="61">
        <f>IF(X37="","",IF(MONTH(X37+1)&lt;&gt;MONTH(X37),"",X37+1))</f>
        <v>44094</v>
      </c>
      <c r="S38" s="61">
        <f>IF(R38="","",IF(MONTH(R38+1)&lt;&gt;MONTH(R38),"",R38+1))</f>
        <v>44095</v>
      </c>
      <c r="T38" s="61">
        <f t="shared" si="36"/>
        <v>44096</v>
      </c>
      <c r="U38" s="61">
        <f t="shared" si="37"/>
        <v>44097</v>
      </c>
      <c r="V38" s="61">
        <f t="shared" si="38"/>
        <v>44098</v>
      </c>
      <c r="W38" s="61">
        <f t="shared" si="39"/>
        <v>44099</v>
      </c>
      <c r="X38" s="61">
        <f t="shared" si="40"/>
        <v>44100</v>
      </c>
    </row>
    <row r="39" spans="1:24" s="67" customFormat="1" ht="18" x14ac:dyDescent="0.35">
      <c r="A39" s="65"/>
      <c r="B39" s="61">
        <f>IF(H38="","",IF(MONTH(H38+1)&lt;&gt;MONTH(H38),"",H38+1))</f>
        <v>44038</v>
      </c>
      <c r="C39" s="61">
        <f>IF(B39="","",IF(MONTH(B39+1)&lt;&gt;MONTH(B39),"",B39+1))</f>
        <v>44039</v>
      </c>
      <c r="D39" s="61">
        <f t="shared" si="26"/>
        <v>44040</v>
      </c>
      <c r="E39" s="61">
        <f t="shared" si="27"/>
        <v>44041</v>
      </c>
      <c r="F39" s="61">
        <f t="shared" si="28"/>
        <v>44042</v>
      </c>
      <c r="G39" s="61">
        <f t="shared" si="29"/>
        <v>44043</v>
      </c>
      <c r="H39" s="61" t="str">
        <f t="shared" si="30"/>
        <v/>
      </c>
      <c r="I39" s="66"/>
      <c r="J39" s="61">
        <f>IF(P38="","",IF(MONTH(P38+1)&lt;&gt;MONTH(P38),"",P38+1))</f>
        <v>44066</v>
      </c>
      <c r="K39" s="61">
        <f>IF(J39="","",IF(MONTH(J39+1)&lt;&gt;MONTH(J39),"",J39+1))</f>
        <v>44067</v>
      </c>
      <c r="L39" s="61">
        <f t="shared" si="31"/>
        <v>44068</v>
      </c>
      <c r="M39" s="61">
        <f t="shared" si="32"/>
        <v>44069</v>
      </c>
      <c r="N39" s="61">
        <f t="shared" si="33"/>
        <v>44070</v>
      </c>
      <c r="O39" s="61">
        <f t="shared" si="34"/>
        <v>44071</v>
      </c>
      <c r="P39" s="61">
        <f t="shared" si="35"/>
        <v>44072</v>
      </c>
      <c r="Q39" s="66"/>
      <c r="R39" s="61">
        <f>IF(X38="","",IF(MONTH(X38+1)&lt;&gt;MONTH(X38),"",X38+1))</f>
        <v>44101</v>
      </c>
      <c r="S39" s="61">
        <f>IF(R39="","",IF(MONTH(R39+1)&lt;&gt;MONTH(R39),"",R39+1))</f>
        <v>44102</v>
      </c>
      <c r="T39" s="61">
        <f t="shared" si="36"/>
        <v>44103</v>
      </c>
      <c r="U39" s="61">
        <f t="shared" si="37"/>
        <v>44104</v>
      </c>
      <c r="V39" s="61" t="str">
        <f t="shared" si="38"/>
        <v/>
      </c>
      <c r="W39" s="61" t="str">
        <f t="shared" si="39"/>
        <v/>
      </c>
      <c r="X39" s="61" t="str">
        <f t="shared" si="40"/>
        <v/>
      </c>
    </row>
    <row r="40" spans="1:24" ht="18" x14ac:dyDescent="0.35">
      <c r="A40" s="49"/>
      <c r="B40" s="58"/>
      <c r="C40" s="58"/>
      <c r="D40" s="58"/>
      <c r="E40" s="58"/>
      <c r="F40" s="58"/>
      <c r="G40" s="58"/>
      <c r="H40" s="58"/>
      <c r="I40" s="52"/>
      <c r="J40" s="100" t="s">
        <v>54</v>
      </c>
      <c r="K40" s="100"/>
      <c r="L40" s="100"/>
      <c r="M40" s="100"/>
      <c r="N40" s="100"/>
      <c r="O40" s="100"/>
      <c r="P40" s="100"/>
      <c r="Q40" s="52"/>
      <c r="R40" s="100" t="s">
        <v>16</v>
      </c>
      <c r="S40" s="100"/>
      <c r="T40" s="100"/>
      <c r="U40" s="100"/>
      <c r="V40" s="100"/>
      <c r="W40" s="100"/>
      <c r="X40" s="100"/>
    </row>
    <row r="41" spans="1:24" ht="18" x14ac:dyDescent="0.35">
      <c r="A41" s="49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</row>
    <row r="42" spans="1:24" ht="21" x14ac:dyDescent="0.4">
      <c r="A42" s="47"/>
      <c r="B42" s="101">
        <f>DATE(YEAR(R32+42),MONTH(R32+42),1)</f>
        <v>44105</v>
      </c>
      <c r="C42" s="101"/>
      <c r="D42" s="101"/>
      <c r="E42" s="101"/>
      <c r="F42" s="101"/>
      <c r="G42" s="101"/>
      <c r="H42" s="101"/>
      <c r="I42" s="48"/>
      <c r="J42" s="101">
        <f>DATE(YEAR(B42+42),MONTH(B42+42),1)</f>
        <v>44136</v>
      </c>
      <c r="K42" s="101"/>
      <c r="L42" s="101"/>
      <c r="M42" s="101"/>
      <c r="N42" s="101"/>
      <c r="O42" s="101"/>
      <c r="P42" s="101"/>
      <c r="Q42" s="48"/>
      <c r="R42" s="101">
        <f>DATE(YEAR(J42+42),MONTH(J42+42),1)</f>
        <v>44166</v>
      </c>
      <c r="S42" s="101"/>
      <c r="T42" s="101"/>
      <c r="U42" s="101"/>
      <c r="V42" s="101"/>
      <c r="W42" s="101"/>
      <c r="X42" s="101"/>
    </row>
    <row r="43" spans="1:24" s="50" customFormat="1" ht="18" x14ac:dyDescent="0.35">
      <c r="A43" s="49"/>
      <c r="B43" s="102" t="s">
        <v>67</v>
      </c>
      <c r="C43" s="102"/>
      <c r="D43" s="102"/>
      <c r="E43" s="102"/>
      <c r="F43" s="102"/>
      <c r="G43" s="102"/>
      <c r="H43" s="102"/>
      <c r="I43" s="34"/>
      <c r="J43" s="102" t="s">
        <v>67</v>
      </c>
      <c r="K43" s="102"/>
      <c r="L43" s="102"/>
      <c r="M43" s="102"/>
      <c r="N43" s="102"/>
      <c r="O43" s="102"/>
      <c r="P43" s="102"/>
      <c r="Q43" s="34"/>
      <c r="R43" s="102" t="s">
        <v>67</v>
      </c>
      <c r="S43" s="102"/>
      <c r="T43" s="102"/>
      <c r="U43" s="102"/>
      <c r="V43" s="102"/>
      <c r="W43" s="102"/>
      <c r="X43" s="102"/>
    </row>
    <row r="44" spans="1:24" s="67" customFormat="1" ht="18" x14ac:dyDescent="0.35">
      <c r="A44" s="65"/>
      <c r="B44" s="69" t="str">
        <f>CHOOSE(1+MOD($O$3+1-2,7),"D","S","T","Q","Q","S","S")</f>
        <v>D</v>
      </c>
      <c r="C44" s="69" t="str">
        <f>CHOOSE(1+MOD($O$3+2-2,7),"D","S","T","Q","Q","S","S")</f>
        <v>S</v>
      </c>
      <c r="D44" s="69" t="str">
        <f>CHOOSE(1+MOD($O$3+3-2,7),"D","S","T","Q","Q","S","S")</f>
        <v>T</v>
      </c>
      <c r="E44" s="69" t="str">
        <f>CHOOSE(1+MOD($O$3+4-2,7),"D","S","T","Q","Q","S","S")</f>
        <v>Q</v>
      </c>
      <c r="F44" s="69" t="str">
        <f>CHOOSE(1+MOD($O$3+5-2,7),"D","S","T","Q","Q","S","S")</f>
        <v>Q</v>
      </c>
      <c r="G44" s="69" t="str">
        <f>CHOOSE(1+MOD($O$3+6-2,7),"D","S","T","Q","Q","S","S")</f>
        <v>S</v>
      </c>
      <c r="H44" s="69" t="str">
        <f>CHOOSE(1+MOD($O$3+7-2,7),"D","S","T","Q","Q","S","S")</f>
        <v>S</v>
      </c>
      <c r="I44" s="66"/>
      <c r="J44" s="69" t="str">
        <f>CHOOSE(1+MOD($O$3+1-2,7),"D","S","T","Q","Q","S","S")</f>
        <v>D</v>
      </c>
      <c r="K44" s="69" t="str">
        <f>CHOOSE(1+MOD($O$3+2-2,7),"D","S","T","Q","Q","S","S")</f>
        <v>S</v>
      </c>
      <c r="L44" s="69" t="str">
        <f>CHOOSE(1+MOD($O$3+3-2,7),"D","S","T","Q","Q","S","S")</f>
        <v>T</v>
      </c>
      <c r="M44" s="69" t="str">
        <f>CHOOSE(1+MOD($O$3+4-2,7),"D","S","T","Q","Q","S","S")</f>
        <v>Q</v>
      </c>
      <c r="N44" s="69" t="str">
        <f>CHOOSE(1+MOD($O$3+5-2,7),"D","S","T","Q","Q","S","S")</f>
        <v>Q</v>
      </c>
      <c r="O44" s="69" t="str">
        <f>CHOOSE(1+MOD($O$3+6-2,7),"D","S","T","Q","Q","S","S")</f>
        <v>S</v>
      </c>
      <c r="P44" s="69" t="str">
        <f>CHOOSE(1+MOD($O$3+7-2,7),"D","S","T","Q","Q","S","S")</f>
        <v>S</v>
      </c>
      <c r="Q44" s="66"/>
      <c r="R44" s="69" t="str">
        <f>CHOOSE(1+MOD($O$3+1-2,7),"D","S","T","Q","Q","S","S")</f>
        <v>D</v>
      </c>
      <c r="S44" s="69" t="str">
        <f>CHOOSE(1+MOD($O$3+2-2,7),"D","S","T","Q","Q","S","S")</f>
        <v>S</v>
      </c>
      <c r="T44" s="69" t="str">
        <f>CHOOSE(1+MOD($O$3+3-2,7),"D","S","T","Q","Q","S","S")</f>
        <v>T</v>
      </c>
      <c r="U44" s="69" t="str">
        <f>CHOOSE(1+MOD($O$3+4-2,7),"D","S","T","Q","Q","S","S")</f>
        <v>Q</v>
      </c>
      <c r="V44" s="69" t="str">
        <f>CHOOSE(1+MOD($O$3+5-2,7),"D","S","T","Q","Q","S","S")</f>
        <v>Q</v>
      </c>
      <c r="W44" s="69" t="str">
        <f>CHOOSE(1+MOD($O$3+6-2,7),"D","S","T","Q","Q","S","S")</f>
        <v>S</v>
      </c>
      <c r="X44" s="69" t="str">
        <f>CHOOSE(1+MOD($O$3+7-2,7),"D","S","T","Q","Q","S","S")</f>
        <v>S</v>
      </c>
    </row>
    <row r="45" spans="1:24" s="67" customFormat="1" ht="18" x14ac:dyDescent="0.35">
      <c r="A45" s="65"/>
      <c r="B45" s="61" t="str">
        <f>IF(WEEKDAY(B42,1)=MOD($O$3,7),B42,"")</f>
        <v/>
      </c>
      <c r="C45" s="61" t="str">
        <f>IF(B45="",IF(WEEKDAY(B42,1)=MOD($O$3,7)+1,B42,""),B45+1)</f>
        <v/>
      </c>
      <c r="D45" s="61" t="str">
        <f>IF(C45="",IF(WEEKDAY(B42,1)=MOD($O$3+1,7)+1,B42,""),C45+1)</f>
        <v/>
      </c>
      <c r="E45" s="61" t="str">
        <f>IF(D45="",IF(WEEKDAY(B42,1)=MOD($O$3+2,7)+1,B42,""),D45+1)</f>
        <v/>
      </c>
      <c r="F45" s="61">
        <f>IF(E45="",IF(WEEKDAY(B42,1)=MOD($O$3+3,7)+1,B42,""),E45+1)</f>
        <v>44105</v>
      </c>
      <c r="G45" s="61">
        <f>IF(F45="",IF(WEEKDAY(B42,1)=MOD($O$3+4,7)+1,B42,""),F45+1)</f>
        <v>44106</v>
      </c>
      <c r="H45" s="61">
        <f>IF(G45="",IF(WEEKDAY(B42,1)=MOD($O$3+5,7)+1,B42,""),G45+1)</f>
        <v>44107</v>
      </c>
      <c r="I45" s="66"/>
      <c r="J45" s="61">
        <f>IF(WEEKDAY(J42,1)=MOD($O$3,7),J42,"")</f>
        <v>44136</v>
      </c>
      <c r="K45" s="62">
        <f>IF(J45="",IF(WEEKDAY(J42,1)=MOD($O$3,7)+1,J42,""),J45+1)</f>
        <v>44137</v>
      </c>
      <c r="L45" s="61">
        <f>IF(K45="",IF(WEEKDAY(J42,1)=MOD($O$3+1,7)+1,J42,""),K45+1)</f>
        <v>44138</v>
      </c>
      <c r="M45" s="61">
        <f>IF(L45="",IF(WEEKDAY(J42,1)=MOD($O$3+2,7)+1,J42,""),L45+1)</f>
        <v>44139</v>
      </c>
      <c r="N45" s="61">
        <f>IF(M45="",IF(WEEKDAY(J42,1)=MOD($O$3+3,7)+1,J42,""),M45+1)</f>
        <v>44140</v>
      </c>
      <c r="O45" s="61">
        <f>IF(N45="",IF(WEEKDAY(J42,1)=MOD($O$3+4,7)+1,J42,""),N45+1)</f>
        <v>44141</v>
      </c>
      <c r="P45" s="61">
        <f>IF(O45="",IF(WEEKDAY(J42,1)=MOD($O$3+5,7)+1,J42,""),O45+1)</f>
        <v>44142</v>
      </c>
      <c r="Q45" s="66"/>
      <c r="R45" s="61" t="str">
        <f>IF(WEEKDAY(R42,1)=MOD($O$3,7),R42,"")</f>
        <v/>
      </c>
      <c r="S45" s="61" t="str">
        <f>IF(R45="",IF(WEEKDAY(R42,1)=MOD($O$3,7)+1,R42,""),R45+1)</f>
        <v/>
      </c>
      <c r="T45" s="61">
        <f>IF(S45="",IF(WEEKDAY(R42,1)=MOD($O$3+1,7)+1,R42,""),S45+1)</f>
        <v>44166</v>
      </c>
      <c r="U45" s="61">
        <f>IF(T45="",IF(WEEKDAY(R42,1)=MOD($O$3+2,7)+1,R42,""),T45+1)</f>
        <v>44167</v>
      </c>
      <c r="V45" s="61">
        <f>IF(U45="",IF(WEEKDAY(R42,1)=MOD($O$3+3,7)+1,R42,""),U45+1)</f>
        <v>44168</v>
      </c>
      <c r="W45" s="61">
        <f>IF(V45="",IF(WEEKDAY(R42,1)=MOD($O$3+4,7)+1,R42,""),V45+1)</f>
        <v>44169</v>
      </c>
      <c r="X45" s="61">
        <f>IF(W45="",IF(WEEKDAY(R42,1)=MOD($O$3+5,7)+1,R42,""),W45+1)</f>
        <v>44170</v>
      </c>
    </row>
    <row r="46" spans="1:24" s="67" customFormat="1" ht="18" x14ac:dyDescent="0.35">
      <c r="A46" s="65"/>
      <c r="B46" s="61">
        <f>IF(H45="","",IF(MONTH(H45+1)&lt;&gt;MONTH(H45),"",H45+1))</f>
        <v>44108</v>
      </c>
      <c r="C46" s="61">
        <f>IF(B46="","",IF(MONTH(B46+1)&lt;&gt;MONTH(B46),"",B46+1))</f>
        <v>44109</v>
      </c>
      <c r="D46" s="61">
        <f t="shared" ref="D46:D49" si="41">IF(C46="","",IF(MONTH(C46+1)&lt;&gt;MONTH(C46),"",C46+1))</f>
        <v>44110</v>
      </c>
      <c r="E46" s="61">
        <f t="shared" ref="E46:E49" si="42">IF(D46="","",IF(MONTH(D46+1)&lt;&gt;MONTH(D46),"",D46+1))</f>
        <v>44111</v>
      </c>
      <c r="F46" s="61">
        <f t="shared" ref="F46:F49" si="43">IF(E46="","",IF(MONTH(E46+1)&lt;&gt;MONTH(E46),"",E46+1))</f>
        <v>44112</v>
      </c>
      <c r="G46" s="61">
        <f t="shared" ref="G46:G49" si="44">IF(F46="","",IF(MONTH(F46+1)&lt;&gt;MONTH(F46),"",F46+1))</f>
        <v>44113</v>
      </c>
      <c r="H46" s="61">
        <f t="shared" ref="H46:H49" si="45">IF(G46="","",IF(MONTH(G46+1)&lt;&gt;MONTH(G46),"",G46+1))</f>
        <v>44114</v>
      </c>
      <c r="I46" s="66"/>
      <c r="J46" s="61">
        <f>IF(P45="","",IF(MONTH(P45+1)&lt;&gt;MONTH(P45),"",P45+1))</f>
        <v>44143</v>
      </c>
      <c r="K46" s="61">
        <f>IF(J46="","",IF(MONTH(J46+1)&lt;&gt;MONTH(J46),"",J46+1))</f>
        <v>44144</v>
      </c>
      <c r="L46" s="61">
        <f t="shared" ref="L46:L49" si="46">IF(K46="","",IF(MONTH(K46+1)&lt;&gt;MONTH(K46),"",K46+1))</f>
        <v>44145</v>
      </c>
      <c r="M46" s="61">
        <f t="shared" ref="M46:M49" si="47">IF(L46="","",IF(MONTH(L46+1)&lt;&gt;MONTH(L46),"",L46+1))</f>
        <v>44146</v>
      </c>
      <c r="N46" s="61">
        <f t="shared" ref="N46:N49" si="48">IF(M46="","",IF(MONTH(M46+1)&lt;&gt;MONTH(M46),"",M46+1))</f>
        <v>44147</v>
      </c>
      <c r="O46" s="61">
        <f t="shared" ref="O46:O49" si="49">IF(N46="","",IF(MONTH(N46+1)&lt;&gt;MONTH(N46),"",N46+1))</f>
        <v>44148</v>
      </c>
      <c r="P46" s="61">
        <f t="shared" ref="P46:P49" si="50">IF(O46="","",IF(MONTH(O46+1)&lt;&gt;MONTH(O46),"",O46+1))</f>
        <v>44149</v>
      </c>
      <c r="Q46" s="66"/>
      <c r="R46" s="61">
        <f>IF(X45="","",IF(MONTH(X45+1)&lt;&gt;MONTH(X45),"",X45+1))</f>
        <v>44171</v>
      </c>
      <c r="S46" s="61">
        <f>IF(R46="","",IF(MONTH(R46+1)&lt;&gt;MONTH(R46),"",R46+1))</f>
        <v>44172</v>
      </c>
      <c r="T46" s="61">
        <f t="shared" ref="T46:T49" si="51">IF(S46="","",IF(MONTH(S46+1)&lt;&gt;MONTH(S46),"",S46+1))</f>
        <v>44173</v>
      </c>
      <c r="U46" s="61">
        <f t="shared" ref="U46:U49" si="52">IF(T46="","",IF(MONTH(T46+1)&lt;&gt;MONTH(T46),"",T46+1))</f>
        <v>44174</v>
      </c>
      <c r="V46" s="61">
        <f t="shared" ref="V46:V49" si="53">IF(U46="","",IF(MONTH(U46+1)&lt;&gt;MONTH(U46),"",U46+1))</f>
        <v>44175</v>
      </c>
      <c r="W46" s="61">
        <f t="shared" ref="W46:W49" si="54">IF(V46="","",IF(MONTH(V46+1)&lt;&gt;MONTH(V46),"",V46+1))</f>
        <v>44176</v>
      </c>
      <c r="X46" s="61">
        <f t="shared" ref="X46:X49" si="55">IF(W46="","",IF(MONTH(W46+1)&lt;&gt;MONTH(W46),"",W46+1))</f>
        <v>44177</v>
      </c>
    </row>
    <row r="47" spans="1:24" s="67" customFormat="1" ht="18" x14ac:dyDescent="0.35">
      <c r="A47" s="65"/>
      <c r="B47" s="61">
        <f>IF(H46="","",IF(MONTH(H46+1)&lt;&gt;MONTH(H46),"",H46+1))</f>
        <v>44115</v>
      </c>
      <c r="C47" s="62">
        <f>IF(B47="","",IF(MONTH(B47+1)&lt;&gt;MONTH(B47),"",B47+1))</f>
        <v>44116</v>
      </c>
      <c r="D47" s="61">
        <f t="shared" si="41"/>
        <v>44117</v>
      </c>
      <c r="E47" s="61">
        <f t="shared" si="42"/>
        <v>44118</v>
      </c>
      <c r="F47" s="61">
        <f t="shared" si="43"/>
        <v>44119</v>
      </c>
      <c r="G47" s="61">
        <f t="shared" si="44"/>
        <v>44120</v>
      </c>
      <c r="H47" s="61">
        <f t="shared" si="45"/>
        <v>44121</v>
      </c>
      <c r="I47" s="66"/>
      <c r="J47" s="61">
        <f>IF(P46="","",IF(MONTH(P46+1)&lt;&gt;MONTH(P46),"",P46+1))</f>
        <v>44150</v>
      </c>
      <c r="K47" s="61">
        <f>IF(J47="","",IF(MONTH(J47+1)&lt;&gt;MONTH(J47),"",J47+1))</f>
        <v>44151</v>
      </c>
      <c r="L47" s="61">
        <f t="shared" si="46"/>
        <v>44152</v>
      </c>
      <c r="M47" s="61">
        <f t="shared" si="47"/>
        <v>44153</v>
      </c>
      <c r="N47" s="61">
        <f t="shared" si="48"/>
        <v>44154</v>
      </c>
      <c r="O47" s="61">
        <f t="shared" si="49"/>
        <v>44155</v>
      </c>
      <c r="P47" s="61">
        <f t="shared" si="50"/>
        <v>44156</v>
      </c>
      <c r="Q47" s="66"/>
      <c r="R47" s="61">
        <f>IF(X46="","",IF(MONTH(X46+1)&lt;&gt;MONTH(X46),"",X46+1))</f>
        <v>44178</v>
      </c>
      <c r="S47" s="61">
        <f>IF(R47="","",IF(MONTH(R47+1)&lt;&gt;MONTH(R47),"",R47+1))</f>
        <v>44179</v>
      </c>
      <c r="T47" s="61">
        <f t="shared" si="51"/>
        <v>44180</v>
      </c>
      <c r="U47" s="61">
        <f t="shared" si="52"/>
        <v>44181</v>
      </c>
      <c r="V47" s="61">
        <f t="shared" si="53"/>
        <v>44182</v>
      </c>
      <c r="W47" s="61">
        <f t="shared" si="54"/>
        <v>44183</v>
      </c>
      <c r="X47" s="61">
        <f t="shared" si="55"/>
        <v>44184</v>
      </c>
    </row>
    <row r="48" spans="1:24" s="67" customFormat="1" ht="18" x14ac:dyDescent="0.35">
      <c r="A48" s="65"/>
      <c r="B48" s="61">
        <f>IF(H47="","",IF(MONTH(H47+1)&lt;&gt;MONTH(H47),"",H47+1))</f>
        <v>44122</v>
      </c>
      <c r="C48" s="61">
        <f>IF(B48="","",IF(MONTH(B48+1)&lt;&gt;MONTH(B48),"",B48+1))</f>
        <v>44123</v>
      </c>
      <c r="D48" s="61">
        <f t="shared" si="41"/>
        <v>44124</v>
      </c>
      <c r="E48" s="61">
        <f t="shared" si="42"/>
        <v>44125</v>
      </c>
      <c r="F48" s="61">
        <f t="shared" si="43"/>
        <v>44126</v>
      </c>
      <c r="G48" s="61">
        <f t="shared" si="44"/>
        <v>44127</v>
      </c>
      <c r="H48" s="61">
        <f t="shared" si="45"/>
        <v>44128</v>
      </c>
      <c r="I48" s="66"/>
      <c r="J48" s="61">
        <f>IF(P47="","",IF(MONTH(P47+1)&lt;&gt;MONTH(P47),"",P47+1))</f>
        <v>44157</v>
      </c>
      <c r="K48" s="61">
        <f>IF(J48="","",IF(MONTH(J48+1)&lt;&gt;MONTH(J48),"",J48+1))</f>
        <v>44158</v>
      </c>
      <c r="L48" s="61">
        <f t="shared" si="46"/>
        <v>44159</v>
      </c>
      <c r="M48" s="61">
        <f t="shared" si="47"/>
        <v>44160</v>
      </c>
      <c r="N48" s="61">
        <f t="shared" si="48"/>
        <v>44161</v>
      </c>
      <c r="O48" s="61">
        <f t="shared" si="49"/>
        <v>44162</v>
      </c>
      <c r="P48" s="61">
        <f t="shared" si="50"/>
        <v>44163</v>
      </c>
      <c r="Q48" s="66"/>
      <c r="R48" s="61">
        <f>IF(X47="","",IF(MONTH(X47+1)&lt;&gt;MONTH(X47),"",X47+1))</f>
        <v>44185</v>
      </c>
      <c r="S48" s="61">
        <f>IF(R48="","",IF(MONTH(R48+1)&lt;&gt;MONTH(R48),"",R48+1))</f>
        <v>44186</v>
      </c>
      <c r="T48" s="61">
        <f t="shared" si="51"/>
        <v>44187</v>
      </c>
      <c r="U48" s="61">
        <f t="shared" si="52"/>
        <v>44188</v>
      </c>
      <c r="V48" s="61">
        <f t="shared" si="53"/>
        <v>44189</v>
      </c>
      <c r="W48" s="62">
        <f t="shared" si="54"/>
        <v>44190</v>
      </c>
      <c r="X48" s="61">
        <f t="shared" si="55"/>
        <v>44191</v>
      </c>
    </row>
    <row r="49" spans="1:24" s="67" customFormat="1" ht="18" x14ac:dyDescent="0.35">
      <c r="A49" s="65"/>
      <c r="B49" s="61">
        <f>IF(H48="","",IF(MONTH(H48+1)&lt;&gt;MONTH(H48),"",H48+1))</f>
        <v>44129</v>
      </c>
      <c r="C49" s="61">
        <f>IF(B49="","",IF(MONTH(B49+1)&lt;&gt;MONTH(B49),"",B49+1))</f>
        <v>44130</v>
      </c>
      <c r="D49" s="61">
        <f t="shared" si="41"/>
        <v>44131</v>
      </c>
      <c r="E49" s="61">
        <f t="shared" si="42"/>
        <v>44132</v>
      </c>
      <c r="F49" s="61">
        <f t="shared" si="43"/>
        <v>44133</v>
      </c>
      <c r="G49" s="61">
        <f t="shared" si="44"/>
        <v>44134</v>
      </c>
      <c r="H49" s="61">
        <f t="shared" si="45"/>
        <v>44135</v>
      </c>
      <c r="I49" s="66"/>
      <c r="J49" s="61">
        <f>IF(P48="","",IF(MONTH(P48+1)&lt;&gt;MONTH(P48),"",P48+1))</f>
        <v>44164</v>
      </c>
      <c r="K49" s="61">
        <f>IF(J49="","",IF(MONTH(J49+1)&lt;&gt;MONTH(J49),"",J49+1))</f>
        <v>44165</v>
      </c>
      <c r="L49" s="61" t="str">
        <f t="shared" si="46"/>
        <v/>
      </c>
      <c r="M49" s="61" t="str">
        <f t="shared" si="47"/>
        <v/>
      </c>
      <c r="N49" s="61" t="str">
        <f t="shared" si="48"/>
        <v/>
      </c>
      <c r="O49" s="61" t="str">
        <f t="shared" si="49"/>
        <v/>
      </c>
      <c r="P49" s="61" t="str">
        <f t="shared" si="50"/>
        <v/>
      </c>
      <c r="Q49" s="66"/>
      <c r="R49" s="61">
        <f>IF(X48="","",IF(MONTH(X48+1)&lt;&gt;MONTH(X48),"",X48+1))</f>
        <v>44192</v>
      </c>
      <c r="S49" s="61">
        <f>IF(R49="","",IF(MONTH(R49+1)&lt;&gt;MONTH(R49),"",R49+1))</f>
        <v>44193</v>
      </c>
      <c r="T49" s="61">
        <f t="shared" si="51"/>
        <v>44194</v>
      </c>
      <c r="U49" s="61">
        <f t="shared" si="52"/>
        <v>44195</v>
      </c>
      <c r="V49" s="61">
        <f t="shared" si="53"/>
        <v>44196</v>
      </c>
      <c r="W49" s="61" t="str">
        <f t="shared" si="54"/>
        <v/>
      </c>
      <c r="X49" s="61" t="str">
        <f t="shared" si="55"/>
        <v/>
      </c>
    </row>
    <row r="50" spans="1:24" x14ac:dyDescent="0.3">
      <c r="B50" s="100" t="s">
        <v>17</v>
      </c>
      <c r="C50" s="100"/>
      <c r="D50" s="100"/>
      <c r="E50" s="100"/>
      <c r="F50" s="100"/>
      <c r="G50" s="100"/>
      <c r="H50" s="100"/>
      <c r="I50" s="34"/>
      <c r="J50" s="100" t="s">
        <v>18</v>
      </c>
      <c r="K50" s="100"/>
      <c r="L50" s="100"/>
      <c r="M50" s="100"/>
      <c r="N50" s="100"/>
      <c r="O50" s="100"/>
      <c r="P50" s="100"/>
      <c r="Q50" s="34"/>
      <c r="R50" s="100" t="s">
        <v>19</v>
      </c>
      <c r="S50" s="100"/>
      <c r="T50" s="100"/>
      <c r="U50" s="100"/>
      <c r="V50" s="100"/>
      <c r="W50" s="100"/>
      <c r="X50" s="100"/>
    </row>
    <row r="51" spans="1:24" x14ac:dyDescent="0.3">
      <c r="B51" s="34"/>
      <c r="C51" s="34"/>
      <c r="D51" s="34"/>
      <c r="E51" s="34"/>
      <c r="F51" s="34"/>
      <c r="G51" s="34"/>
      <c r="H51" s="34"/>
      <c r="I51" s="34"/>
      <c r="J51" s="100" t="s">
        <v>55</v>
      </c>
      <c r="K51" s="100"/>
      <c r="L51" s="100"/>
      <c r="M51" s="100"/>
      <c r="N51" s="100"/>
      <c r="O51" s="100"/>
      <c r="P51" s="100"/>
      <c r="Q51" s="34"/>
      <c r="R51" s="34"/>
      <c r="S51" s="34"/>
      <c r="T51" s="34"/>
      <c r="U51" s="34"/>
      <c r="V51" s="34"/>
      <c r="W51" s="34"/>
      <c r="X51" s="34"/>
    </row>
    <row r="52" spans="1:24" hidden="1" x14ac:dyDescent="0.3"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</row>
    <row r="53" spans="1:24" hidden="1" x14ac:dyDescent="0.3"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</row>
    <row r="54" spans="1:24" s="49" customFormat="1" ht="18" hidden="1" x14ac:dyDescent="0.35">
      <c r="Q54" s="63"/>
    </row>
    <row r="55" spans="1:24" s="52" customFormat="1" ht="15.6" hidden="1" x14ac:dyDescent="0.25"/>
    <row r="56" spans="1:24" s="50" customFormat="1" ht="15.6" hidden="1" x14ac:dyDescent="0.3">
      <c r="Q56" s="52"/>
    </row>
    <row r="57" spans="1:24" s="50" customFormat="1" ht="15.6" hidden="1" x14ac:dyDescent="0.3">
      <c r="Q57" s="52"/>
    </row>
    <row r="58" spans="1:24" s="50" customFormat="1" ht="15.6" hidden="1" x14ac:dyDescent="0.3">
      <c r="Q58" s="52"/>
    </row>
    <row r="59" spans="1:24" s="50" customFormat="1" ht="15.6" hidden="1" x14ac:dyDescent="0.3">
      <c r="Q59" s="52"/>
    </row>
    <row r="60" spans="1:24" s="50" customFormat="1" ht="15.6" hidden="1" x14ac:dyDescent="0.3">
      <c r="Q60" s="52"/>
    </row>
    <row r="61" spans="1:24" s="50" customFormat="1" ht="15.6" hidden="1" x14ac:dyDescent="0.3">
      <c r="Q61" s="52"/>
    </row>
    <row r="62" spans="1:24" hidden="1" x14ac:dyDescent="0.3"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</row>
    <row r="63" spans="1:24" s="49" customFormat="1" ht="18" hidden="1" x14ac:dyDescent="0.35">
      <c r="I63" s="63"/>
    </row>
    <row r="64" spans="1:24" s="52" customFormat="1" ht="15.6" hidden="1" x14ac:dyDescent="0.25"/>
    <row r="65" spans="2:24" s="50" customFormat="1" ht="15.6" hidden="1" x14ac:dyDescent="0.3">
      <c r="I65" s="52"/>
    </row>
    <row r="66" spans="2:24" s="50" customFormat="1" ht="15.6" hidden="1" x14ac:dyDescent="0.3">
      <c r="I66" s="52"/>
    </row>
    <row r="67" spans="2:24" s="50" customFormat="1" ht="15.6" hidden="1" x14ac:dyDescent="0.3">
      <c r="I67" s="52"/>
    </row>
    <row r="68" spans="2:24" s="50" customFormat="1" ht="15.6" hidden="1" x14ac:dyDescent="0.3">
      <c r="I68" s="52"/>
    </row>
    <row r="69" spans="2:24" s="50" customFormat="1" ht="15.6" hidden="1" x14ac:dyDescent="0.3">
      <c r="I69" s="52"/>
    </row>
    <row r="70" spans="2:24" s="50" customFormat="1" ht="15.6" hidden="1" x14ac:dyDescent="0.3">
      <c r="I70" s="52"/>
    </row>
    <row r="71" spans="2:24" hidden="1" x14ac:dyDescent="0.3"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</row>
    <row r="72" spans="2:24" hidden="1" x14ac:dyDescent="0.3">
      <c r="I72" s="34"/>
      <c r="Q72" s="34"/>
    </row>
    <row r="73" spans="2:24" s="34" customFormat="1" hidden="1" x14ac:dyDescent="0.25"/>
    <row r="74" spans="2:24" hidden="1" x14ac:dyDescent="0.3">
      <c r="I74" s="34"/>
      <c r="Q74" s="34"/>
    </row>
    <row r="75" spans="2:24" hidden="1" x14ac:dyDescent="0.3">
      <c r="I75" s="34"/>
      <c r="Q75" s="34"/>
    </row>
    <row r="76" spans="2:24" hidden="1" x14ac:dyDescent="0.3">
      <c r="I76" s="34"/>
      <c r="Q76" s="34"/>
    </row>
    <row r="77" spans="2:24" hidden="1" x14ac:dyDescent="0.3">
      <c r="I77" s="34"/>
      <c r="Q77" s="34"/>
    </row>
    <row r="78" spans="2:24" hidden="1" x14ac:dyDescent="0.3">
      <c r="I78" s="34"/>
      <c r="Q78" s="34"/>
    </row>
    <row r="79" spans="2:24" hidden="1" x14ac:dyDescent="0.3">
      <c r="I79" s="34"/>
      <c r="Q79" s="34"/>
    </row>
  </sheetData>
  <mergeCells count="44">
    <mergeCell ref="B42:H42"/>
    <mergeCell ref="J42:P42"/>
    <mergeCell ref="R42:X42"/>
    <mergeCell ref="A1:Y1"/>
    <mergeCell ref="D3:F3"/>
    <mergeCell ref="J3:K3"/>
    <mergeCell ref="O3:P3"/>
    <mergeCell ref="B5:X5"/>
    <mergeCell ref="B11:H11"/>
    <mergeCell ref="J11:P11"/>
    <mergeCell ref="R11:X11"/>
    <mergeCell ref="B21:H21"/>
    <mergeCell ref="J21:P21"/>
    <mergeCell ref="R21:X21"/>
    <mergeCell ref="B19:H19"/>
    <mergeCell ref="B22:H22"/>
    <mergeCell ref="B12:H12"/>
    <mergeCell ref="J12:P12"/>
    <mergeCell ref="R12:X12"/>
    <mergeCell ref="B30:H30"/>
    <mergeCell ref="J30:P30"/>
    <mergeCell ref="R29:X29"/>
    <mergeCell ref="J22:P22"/>
    <mergeCell ref="R22:X22"/>
    <mergeCell ref="J19:P19"/>
    <mergeCell ref="B29:H29"/>
    <mergeCell ref="J29:P29"/>
    <mergeCell ref="R31:X31"/>
    <mergeCell ref="J40:P40"/>
    <mergeCell ref="R40:X40"/>
    <mergeCell ref="B32:H32"/>
    <mergeCell ref="J32:P32"/>
    <mergeCell ref="R32:X32"/>
    <mergeCell ref="B33:H33"/>
    <mergeCell ref="J33:P33"/>
    <mergeCell ref="R33:X33"/>
    <mergeCell ref="B31:H31"/>
    <mergeCell ref="B50:H50"/>
    <mergeCell ref="J50:P50"/>
    <mergeCell ref="J51:P51"/>
    <mergeCell ref="R50:X50"/>
    <mergeCell ref="B43:H43"/>
    <mergeCell ref="J43:P43"/>
    <mergeCell ref="R43:X43"/>
  </mergeCells>
  <conditionalFormatting sqref="B14:H18 J14:P20 R14:X18 B24:H28 J24:P28 B35:H40 J35:P39 R35:X39 B45:H49 J45:P49 R45:X49 B20:H20 B19 R20:X20 R24:X29">
    <cfRule type="expression" dxfId="57" priority="52">
      <formula>OR(WEEKDAY(B14,1)=1,WEEKDAY(B14,1)=7)</formula>
    </cfRule>
  </conditionalFormatting>
  <conditionalFormatting sqref="B11">
    <cfRule type="expression" dxfId="56" priority="64">
      <formula>$J$3=1</formula>
    </cfRule>
  </conditionalFormatting>
  <conditionalFormatting sqref="J11">
    <cfRule type="expression" dxfId="55" priority="63">
      <formula>$J$3=1</formula>
    </cfRule>
  </conditionalFormatting>
  <conditionalFormatting sqref="R11">
    <cfRule type="expression" dxfId="54" priority="62">
      <formula>$J$3=1</formula>
    </cfRule>
  </conditionalFormatting>
  <conditionalFormatting sqref="B21">
    <cfRule type="expression" dxfId="53" priority="61">
      <formula>$J$3=1</formula>
    </cfRule>
  </conditionalFormatting>
  <conditionalFormatting sqref="J21">
    <cfRule type="expression" dxfId="52" priority="60">
      <formula>$J$3=1</formula>
    </cfRule>
  </conditionalFormatting>
  <conditionalFormatting sqref="R21">
    <cfRule type="expression" dxfId="51" priority="59">
      <formula>$J$3=1</formula>
    </cfRule>
  </conditionalFormatting>
  <conditionalFormatting sqref="B32">
    <cfRule type="expression" dxfId="50" priority="58">
      <formula>$J$3=1</formula>
    </cfRule>
  </conditionalFormatting>
  <conditionalFormatting sqref="J32">
    <cfRule type="expression" dxfId="49" priority="57">
      <formula>$J$3=1</formula>
    </cfRule>
  </conditionalFormatting>
  <conditionalFormatting sqref="R32">
    <cfRule type="expression" dxfId="48" priority="56">
      <formula>$J$3=1</formula>
    </cfRule>
  </conditionalFormatting>
  <conditionalFormatting sqref="B42">
    <cfRule type="expression" dxfId="47" priority="55">
      <formula>$J$3=1</formula>
    </cfRule>
  </conditionalFormatting>
  <conditionalFormatting sqref="J42">
    <cfRule type="expression" dxfId="46" priority="54">
      <formula>$J$3=1</formula>
    </cfRule>
  </conditionalFormatting>
  <conditionalFormatting sqref="R42">
    <cfRule type="expression" dxfId="45" priority="53">
      <formula>$J$3=1</formula>
    </cfRule>
  </conditionalFormatting>
  <conditionalFormatting sqref="J19">
    <cfRule type="expression" dxfId="44" priority="19">
      <formula>OR(WEEKDAY(J19,1)=1,WEEKDAY(J19,1)=7)</formula>
    </cfRule>
  </conditionalFormatting>
  <conditionalFormatting sqref="R29">
    <cfRule type="expression" dxfId="43" priority="14">
      <formula>OR(WEEKDAY(R29,1)=1,WEEKDAY(R29,1)=7)</formula>
    </cfRule>
  </conditionalFormatting>
  <conditionalFormatting sqref="B30">
    <cfRule type="expression" dxfId="42" priority="17">
      <formula>OR(WEEKDAY(B30,1)=1,WEEKDAY(B30,1)=7)</formula>
    </cfRule>
  </conditionalFormatting>
  <conditionalFormatting sqref="J29">
    <cfRule type="expression" dxfId="41" priority="16">
      <formula>OR(WEEKDAY(J29,1)=1,WEEKDAY(J29,1)=7)</formula>
    </cfRule>
  </conditionalFormatting>
  <conditionalFormatting sqref="J40">
    <cfRule type="expression" dxfId="40" priority="12">
      <formula>OR(WEEKDAY(J40,1)=1,WEEKDAY(J40,1)=7)</formula>
    </cfRule>
  </conditionalFormatting>
  <conditionalFormatting sqref="R31">
    <cfRule type="expression" dxfId="39" priority="13">
      <formula>OR(WEEKDAY(R31,1)=1,WEEKDAY(R31,1)=7)</formula>
    </cfRule>
  </conditionalFormatting>
  <conditionalFormatting sqref="R50">
    <cfRule type="expression" dxfId="38" priority="8">
      <formula>OR(WEEKDAY(R50,1)=1,WEEKDAY(R50,1)=7)</formula>
    </cfRule>
  </conditionalFormatting>
  <conditionalFormatting sqref="R40">
    <cfRule type="expression" dxfId="37" priority="11">
      <formula>OR(WEEKDAY(R40,1)=1,WEEKDAY(R40,1)=7)</formula>
    </cfRule>
  </conditionalFormatting>
  <conditionalFormatting sqref="B50">
    <cfRule type="expression" dxfId="36" priority="10">
      <formula>OR(WEEKDAY(B50,1)=1,WEEKDAY(B50,1)=7)</formula>
    </cfRule>
  </conditionalFormatting>
  <conditionalFormatting sqref="J50:J51">
    <cfRule type="expression" dxfId="35" priority="9">
      <formula>OR(WEEKDAY(J50,1)=1,WEEKDAY(J50,1)=7)</formula>
    </cfRule>
  </conditionalFormatting>
  <conditionalFormatting sqref="B29">
    <cfRule type="expression" dxfId="34" priority="7">
      <formula>OR(WEEKDAY(B29,1)=1,WEEKDAY(B29,1)=7)</formula>
    </cfRule>
  </conditionalFormatting>
  <conditionalFormatting sqref="J30">
    <cfRule type="expression" dxfId="33" priority="6">
      <formula>OR(WEEKDAY(J30,1)=1,WEEKDAY(J30,1)=7)</formula>
    </cfRule>
  </conditionalFormatting>
  <conditionalFormatting sqref="J43 B43 R33 J33 B33 R22 J22 B22 R12 J12 B12">
    <cfRule type="expression" dxfId="32" priority="5">
      <formula>$J$3=1</formula>
    </cfRule>
  </conditionalFormatting>
  <conditionalFormatting sqref="J43 B43 R33 J33 B33 R22 J22 B22 R12 J12 B12">
    <cfRule type="expression" dxfId="31" priority="4">
      <formula>$J$3=1</formula>
    </cfRule>
  </conditionalFormatting>
  <conditionalFormatting sqref="B31">
    <cfRule type="expression" dxfId="30" priority="3">
      <formula>OR(WEEKDAY(B31,1)=1,WEEKDAY(B31,1)=7)</formula>
    </cfRule>
  </conditionalFormatting>
  <conditionalFormatting sqref="R43">
    <cfRule type="expression" dxfId="29" priority="2">
      <formula>$J$3=1</formula>
    </cfRule>
  </conditionalFormatting>
  <conditionalFormatting sqref="R43">
    <cfRule type="expression" dxfId="28" priority="1">
      <formula>$J$3=1</formula>
    </cfRule>
  </conditionalFormatting>
  <printOptions horizontalCentered="1" verticalCentered="1"/>
  <pageMargins left="0.35433070866141736" right="0.35433070866141736" top="0.19685039370078741" bottom="0.19685039370078741" header="0" footer="0"/>
  <pageSetup paperSize="9" scale="9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EFABE-E77C-4018-94D2-FF1E6A23C5FE}">
  <sheetPr>
    <pageSetUpPr fitToPage="1"/>
  </sheetPr>
  <dimension ref="A1:AA79"/>
  <sheetViews>
    <sheetView showGridLines="0" topLeftCell="A5" zoomScaleNormal="100" workbookViewId="0">
      <selection activeCell="N8" sqref="N8"/>
    </sheetView>
  </sheetViews>
  <sheetFormatPr defaultColWidth="0" defaultRowHeight="13.8" zeroHeight="1" x14ac:dyDescent="0.3"/>
  <cols>
    <col min="1" max="1" width="3.33203125" style="36" customWidth="1"/>
    <col min="2" max="24" width="4.5546875" style="36" customWidth="1"/>
    <col min="25" max="25" width="3.33203125" style="36" customWidth="1"/>
    <col min="26" max="26" width="4.109375" style="36" hidden="1" customWidth="1"/>
    <col min="27" max="27" width="0" style="36" hidden="1" customWidth="1"/>
    <col min="28" max="16384" width="9.109375" style="36" hidden="1"/>
  </cols>
  <sheetData>
    <row r="1" spans="1:27" s="34" customFormat="1" ht="33.6" hidden="1" x14ac:dyDescent="0.2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</row>
    <row r="2" spans="1:27" hidden="1" x14ac:dyDescent="0.3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</row>
    <row r="3" spans="1:27" ht="14.4" hidden="1" x14ac:dyDescent="0.3">
      <c r="A3" s="37"/>
      <c r="B3" s="37"/>
      <c r="C3" s="38" t="s">
        <v>1</v>
      </c>
      <c r="D3" s="104">
        <v>2021</v>
      </c>
      <c r="E3" s="105"/>
      <c r="F3" s="106"/>
      <c r="G3" s="37"/>
      <c r="H3" s="37"/>
      <c r="I3" s="38" t="s">
        <v>2</v>
      </c>
      <c r="J3" s="104">
        <v>1</v>
      </c>
      <c r="K3" s="106"/>
      <c r="L3" s="37"/>
      <c r="M3" s="37"/>
      <c r="N3" s="38" t="s">
        <v>3</v>
      </c>
      <c r="O3" s="104">
        <v>1</v>
      </c>
      <c r="P3" s="106"/>
      <c r="Q3" s="39" t="s">
        <v>4</v>
      </c>
      <c r="R3" s="37"/>
      <c r="S3" s="37"/>
      <c r="T3" s="37"/>
      <c r="U3" s="37"/>
      <c r="V3" s="37"/>
      <c r="W3" s="37"/>
      <c r="X3" s="40"/>
      <c r="Y3" s="37"/>
      <c r="AA3" s="41"/>
    </row>
    <row r="4" spans="1:27" hidden="1" x14ac:dyDescent="0.3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AA4" s="1"/>
    </row>
    <row r="5" spans="1:27" ht="36.6" x14ac:dyDescent="0.3">
      <c r="B5" s="107">
        <f>IF($J$3=1,D3,D3&amp;"-"&amp;D3+1)</f>
        <v>2021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</row>
    <row r="6" spans="1:27" ht="14.4" thickBot="1" x14ac:dyDescent="0.3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AA6" s="1"/>
    </row>
    <row r="7" spans="1:27" ht="14.4" thickBot="1" x14ac:dyDescent="0.35">
      <c r="A7" s="35"/>
      <c r="B7" s="35"/>
      <c r="C7" s="42"/>
      <c r="D7" s="35" t="s">
        <v>5</v>
      </c>
      <c r="E7" s="35"/>
      <c r="F7" s="35"/>
      <c r="G7" s="35"/>
      <c r="H7" s="35"/>
      <c r="I7" s="35"/>
      <c r="J7" s="35"/>
      <c r="K7" s="35"/>
      <c r="L7" s="35"/>
      <c r="M7" s="35"/>
      <c r="N7" s="43">
        <v>7</v>
      </c>
      <c r="O7" s="35" t="s">
        <v>9</v>
      </c>
      <c r="P7" s="35"/>
      <c r="Q7" s="35"/>
      <c r="R7" s="35"/>
      <c r="S7" s="35"/>
      <c r="T7" s="35"/>
      <c r="U7" s="35"/>
      <c r="V7" s="35"/>
      <c r="W7" s="35"/>
      <c r="X7" s="35"/>
      <c r="Y7" s="35"/>
      <c r="AA7" s="1"/>
    </row>
    <row r="8" spans="1:27" ht="14.4" thickBot="1" x14ac:dyDescent="0.35">
      <c r="A8" s="35"/>
      <c r="B8" s="35"/>
      <c r="C8" s="44"/>
      <c r="D8" s="35" t="s">
        <v>6</v>
      </c>
      <c r="E8" s="35"/>
      <c r="F8" s="35"/>
      <c r="G8" s="35"/>
      <c r="H8" s="35"/>
      <c r="I8" s="35"/>
      <c r="J8" s="35"/>
      <c r="K8" s="35"/>
      <c r="L8" s="35"/>
      <c r="M8" s="35"/>
      <c r="N8" s="45">
        <v>50</v>
      </c>
      <c r="O8" s="35" t="s">
        <v>10</v>
      </c>
      <c r="P8" s="35"/>
      <c r="Q8" s="35"/>
      <c r="R8" s="35"/>
      <c r="S8" s="35"/>
      <c r="T8" s="35"/>
      <c r="U8" s="35"/>
      <c r="V8" s="35"/>
      <c r="W8" s="35"/>
      <c r="X8" s="35"/>
      <c r="Y8" s="35"/>
      <c r="AA8" s="1"/>
    </row>
    <row r="9" spans="1:27" ht="14.4" thickBot="1" x14ac:dyDescent="0.35">
      <c r="A9" s="35"/>
      <c r="B9" s="35"/>
      <c r="C9" s="70"/>
      <c r="D9" s="35" t="s">
        <v>8</v>
      </c>
      <c r="E9" s="35"/>
      <c r="F9" s="35"/>
      <c r="G9" s="35"/>
      <c r="H9" s="35"/>
      <c r="I9" s="35"/>
      <c r="J9" s="35"/>
      <c r="K9" s="35"/>
      <c r="L9" s="35"/>
      <c r="M9" s="35"/>
      <c r="N9" s="64"/>
      <c r="O9" s="35" t="s">
        <v>20</v>
      </c>
      <c r="P9" s="35"/>
      <c r="Q9" s="35"/>
      <c r="R9" s="35"/>
      <c r="S9" s="35"/>
      <c r="T9" s="35"/>
      <c r="U9" s="35"/>
      <c r="V9" s="35"/>
      <c r="W9" s="35"/>
      <c r="X9" s="35"/>
      <c r="Y9" s="35"/>
      <c r="AA9" s="1"/>
    </row>
    <row r="10" spans="1:27" x14ac:dyDescent="0.3">
      <c r="A10" s="35"/>
      <c r="B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AA10" s="1"/>
    </row>
    <row r="11" spans="1:27" s="49" customFormat="1" ht="21" x14ac:dyDescent="0.4">
      <c r="A11" s="47"/>
      <c r="B11" s="101">
        <f>DATE(D3,J3,1)</f>
        <v>44197</v>
      </c>
      <c r="C11" s="101"/>
      <c r="D11" s="101"/>
      <c r="E11" s="101"/>
      <c r="F11" s="101"/>
      <c r="G11" s="101"/>
      <c r="H11" s="101"/>
      <c r="I11" s="48"/>
      <c r="J11" s="101">
        <f>DATE(YEAR(B11+42),MONTH(B11+42),1)</f>
        <v>44228</v>
      </c>
      <c r="K11" s="101"/>
      <c r="L11" s="101"/>
      <c r="M11" s="101"/>
      <c r="N11" s="101"/>
      <c r="O11" s="101"/>
      <c r="P11" s="101"/>
      <c r="Q11" s="48"/>
      <c r="R11" s="101">
        <f>DATE(YEAR(J11+42),MONTH(J11+42),1)</f>
        <v>44256</v>
      </c>
      <c r="S11" s="101"/>
      <c r="T11" s="101"/>
      <c r="U11" s="101"/>
      <c r="V11" s="101"/>
      <c r="W11" s="101"/>
      <c r="X11" s="101"/>
    </row>
    <row r="12" spans="1:27" s="50" customFormat="1" ht="18" x14ac:dyDescent="0.35">
      <c r="A12" s="49"/>
      <c r="B12" s="102" t="s">
        <v>48</v>
      </c>
      <c r="C12" s="102"/>
      <c r="D12" s="102"/>
      <c r="E12" s="102"/>
      <c r="F12" s="102"/>
      <c r="G12" s="102"/>
      <c r="H12" s="102"/>
      <c r="I12" s="34"/>
      <c r="J12" s="102" t="s">
        <v>67</v>
      </c>
      <c r="K12" s="102"/>
      <c r="L12" s="102"/>
      <c r="M12" s="102"/>
      <c r="N12" s="102"/>
      <c r="O12" s="102"/>
      <c r="P12" s="102"/>
      <c r="Q12" s="34"/>
      <c r="R12" s="102" t="s">
        <v>67</v>
      </c>
      <c r="S12" s="102"/>
      <c r="T12" s="102"/>
      <c r="U12" s="102"/>
      <c r="V12" s="102"/>
      <c r="W12" s="102"/>
      <c r="X12" s="102"/>
    </row>
    <row r="13" spans="1:27" s="52" customFormat="1" ht="18" x14ac:dyDescent="0.35">
      <c r="A13" s="49"/>
      <c r="B13" s="51" t="str">
        <f>CHOOSE(1+MOD($O$3+1-2,7),"D","S","T","Q","Q","S","S")</f>
        <v>D</v>
      </c>
      <c r="C13" s="51" t="str">
        <f>CHOOSE(1+MOD($O$3+2-2,7),"D","S","T","Q","Q","S","S")</f>
        <v>S</v>
      </c>
      <c r="D13" s="51" t="str">
        <f>CHOOSE(1+MOD($O$3+3-2,7),"D","S","T","Q","Q","S","S")</f>
        <v>T</v>
      </c>
      <c r="E13" s="51" t="str">
        <f>CHOOSE(1+MOD($O$3+4-2,7),"D","S","T","Q","Q","S","S")</f>
        <v>Q</v>
      </c>
      <c r="F13" s="51" t="str">
        <f>CHOOSE(1+MOD($O$3+5-2,7),"D","S","T","Q","Q","S","S")</f>
        <v>Q</v>
      </c>
      <c r="G13" s="51" t="str">
        <f>CHOOSE(1+MOD($O$3+6-2,7),"D","S","T","Q","Q","S","S")</f>
        <v>S</v>
      </c>
      <c r="H13" s="51" t="str">
        <f>CHOOSE(1+MOD($O$3+7-2,7),"D","S","T","Q","Q","S","S")</f>
        <v>S</v>
      </c>
      <c r="J13" s="51" t="str">
        <f>CHOOSE(1+MOD($O$3+1-2,7),"D","S","T","Q","Q","S","S")</f>
        <v>D</v>
      </c>
      <c r="K13" s="51" t="str">
        <f>CHOOSE(1+MOD($O$3+2-2,7),"D","S","T","Q","Q","S","S")</f>
        <v>S</v>
      </c>
      <c r="L13" s="51" t="str">
        <f>CHOOSE(1+MOD($O$3+3-2,7),"D","S","T","Q","Q","S","S")</f>
        <v>T</v>
      </c>
      <c r="M13" s="51" t="str">
        <f>CHOOSE(1+MOD($O$3+4-2,7),"D","S","T","Q","Q","S","S")</f>
        <v>Q</v>
      </c>
      <c r="N13" s="51" t="str">
        <f>CHOOSE(1+MOD($O$3+5-2,7),"D","S","T","Q","Q","S","S")</f>
        <v>Q</v>
      </c>
      <c r="O13" s="51" t="str">
        <f>CHOOSE(1+MOD($O$3+6-2,7),"D","S","T","Q","Q","S","S")</f>
        <v>S</v>
      </c>
      <c r="P13" s="51" t="str">
        <f>CHOOSE(1+MOD($O$3+7-2,7),"D","S","T","Q","Q","S","S")</f>
        <v>S</v>
      </c>
      <c r="R13" s="51" t="str">
        <f>CHOOSE(1+MOD($O$3+1-2,7),"D","S","T","Q","Q","S","S")</f>
        <v>D</v>
      </c>
      <c r="S13" s="51" t="str">
        <f>CHOOSE(1+MOD($O$3+2-2,7),"D","S","T","Q","Q","S","S")</f>
        <v>S</v>
      </c>
      <c r="T13" s="51" t="str">
        <f>CHOOSE(1+MOD($O$3+3-2,7),"D","S","T","Q","Q","S","S")</f>
        <v>T</v>
      </c>
      <c r="U13" s="51" t="str">
        <f>CHOOSE(1+MOD($O$3+4-2,7),"D","S","T","Q","Q","S","S")</f>
        <v>Q</v>
      </c>
      <c r="V13" s="51" t="str">
        <f>CHOOSE(1+MOD($O$3+5-2,7),"D","S","T","Q","Q","S","S")</f>
        <v>Q</v>
      </c>
      <c r="W13" s="51" t="str">
        <f>CHOOSE(1+MOD($O$3+6-2,7),"D","S","T","Q","Q","S","S")</f>
        <v>S</v>
      </c>
      <c r="X13" s="51" t="str">
        <f>CHOOSE(1+MOD($O$3+7-2,7),"D","S","T","Q","Q","S","S")</f>
        <v>S</v>
      </c>
    </row>
    <row r="14" spans="1:27" s="68" customFormat="1" ht="18" x14ac:dyDescent="0.35">
      <c r="A14" s="65"/>
      <c r="B14" s="61" t="str">
        <f>IF(WEEKDAY(B11,1)=MOD($O$3,7),B11,"")</f>
        <v/>
      </c>
      <c r="C14" s="61" t="str">
        <f>IF(B14="",IF(WEEKDAY(B11,1)=MOD($O$3,7)+1,B11,""),B14+1)</f>
        <v/>
      </c>
      <c r="D14" s="61" t="str">
        <f>IF(C14="",IF(WEEKDAY(B11,1)=MOD($O$3+1,7)+1,B11,""),C14+1)</f>
        <v/>
      </c>
      <c r="E14" s="61" t="str">
        <f>IF(D14="",IF(WEEKDAY(B11,1)=MOD($O$3+2,7)+1,B11,""),D14+1)</f>
        <v/>
      </c>
      <c r="F14" s="61" t="str">
        <f>IF(E14="",IF(WEEKDAY(B11,1)=MOD($O$3+3,7)+1,B11,""),E14+1)</f>
        <v/>
      </c>
      <c r="G14" s="62">
        <f>IF(F14="",IF(WEEKDAY(B11,1)=MOD($O$3+4,7)+1,B11,""),F14+1)</f>
        <v>44197</v>
      </c>
      <c r="H14" s="61">
        <f>IF(G14="",IF(WEEKDAY(B11,1)=MOD($O$3+5,7)+1,B11,""),G14+1)</f>
        <v>44198</v>
      </c>
      <c r="I14" s="66"/>
      <c r="J14" s="61" t="str">
        <f>IF(WEEKDAY(J11,1)=MOD($O$3,7),J11,"")</f>
        <v/>
      </c>
      <c r="K14" s="61">
        <f>IF(J14="",IF(WEEKDAY(J11,1)=MOD($O$3,7)+1,J11,""),J14+1)</f>
        <v>44228</v>
      </c>
      <c r="L14" s="61">
        <f>IF(K14="",IF(WEEKDAY(J11,1)=MOD($O$3+1,7)+1,J11,""),K14+1)</f>
        <v>44229</v>
      </c>
      <c r="M14" s="61">
        <f>IF(L14="",IF(WEEKDAY(J11,1)=MOD($O$3+2,7)+1,J11,""),L14+1)</f>
        <v>44230</v>
      </c>
      <c r="N14" s="61">
        <f>IF(M14="",IF(WEEKDAY(J11,1)=MOD($O$3+3,7)+1,J11,""),M14+1)</f>
        <v>44231</v>
      </c>
      <c r="O14" s="61">
        <f>IF(N14="",IF(WEEKDAY(J11,1)=MOD($O$3+4,7)+1,J11,""),N14+1)</f>
        <v>44232</v>
      </c>
      <c r="P14" s="61">
        <f>IF(O14="",IF(WEEKDAY(J11,1)=MOD($O$3+5,7)+1,J11,""),O14+1)</f>
        <v>44233</v>
      </c>
      <c r="Q14" s="66"/>
      <c r="R14" s="61" t="str">
        <f>IF(WEEKDAY(R11,1)=MOD($O$3,7),R11,"")</f>
        <v/>
      </c>
      <c r="S14" s="61">
        <f>IF(R14="",IF(WEEKDAY(R11,1)=MOD($O$3,7)+1,R11,""),R14+1)</f>
        <v>44256</v>
      </c>
      <c r="T14" s="61">
        <f>IF(S14="",IF(WEEKDAY(R11,1)=MOD($O$3+1,7)+1,R11,""),S14+1)</f>
        <v>44257</v>
      </c>
      <c r="U14" s="61">
        <f>IF(T14="",IF(WEEKDAY(R11,1)=MOD($O$3+2,7)+1,R11,""),T14+1)</f>
        <v>44258</v>
      </c>
      <c r="V14" s="61">
        <f>IF(U14="",IF(WEEKDAY(R11,1)=MOD($O$3+3,7)+1,R11,""),U14+1)</f>
        <v>44259</v>
      </c>
      <c r="W14" s="61">
        <f>IF(V14="",IF(WEEKDAY(R11,1)=MOD($O$3+4,7)+1,R11,""),V14+1)</f>
        <v>44260</v>
      </c>
      <c r="X14" s="61">
        <f>IF(W14="",IF(WEEKDAY(R11,1)=MOD($O$3+5,7)+1,R11,""),W14+1)</f>
        <v>44261</v>
      </c>
    </row>
    <row r="15" spans="1:27" s="68" customFormat="1" ht="18" x14ac:dyDescent="0.35">
      <c r="A15" s="65"/>
      <c r="B15" s="61">
        <f>IF(H14="","",IF(MONTH(H14+1)&lt;&gt;MONTH(H14),"",H14+1))</f>
        <v>44199</v>
      </c>
      <c r="C15" s="61">
        <f>IF(B15="","",IF(MONTH(B15+1)&lt;&gt;MONTH(B15),"",B15+1))</f>
        <v>44200</v>
      </c>
      <c r="D15" s="61">
        <f t="shared" ref="D15:H18" si="0">IF(C15="","",IF(MONTH(C15+1)&lt;&gt;MONTH(C15),"",C15+1))</f>
        <v>44201</v>
      </c>
      <c r="E15" s="61">
        <f t="shared" si="0"/>
        <v>44202</v>
      </c>
      <c r="F15" s="61">
        <f t="shared" si="0"/>
        <v>44203</v>
      </c>
      <c r="G15" s="61">
        <f t="shared" si="0"/>
        <v>44204</v>
      </c>
      <c r="H15" s="61">
        <f t="shared" si="0"/>
        <v>44205</v>
      </c>
      <c r="I15" s="66"/>
      <c r="J15" s="61">
        <f>IF(P14="","",IF(MONTH(P14+1)&lt;&gt;MONTH(P14),"",P14+1))</f>
        <v>44234</v>
      </c>
      <c r="K15" s="61">
        <f>IF(J15="","",IF(MONTH(J15+1)&lt;&gt;MONTH(J15),"",J15+1))</f>
        <v>44235</v>
      </c>
      <c r="L15" s="61">
        <f t="shared" ref="L15:P18" si="1">IF(K15="","",IF(MONTH(K15+1)&lt;&gt;MONTH(K15),"",K15+1))</f>
        <v>44236</v>
      </c>
      <c r="M15" s="61">
        <f t="shared" si="1"/>
        <v>44237</v>
      </c>
      <c r="N15" s="61">
        <f t="shared" si="1"/>
        <v>44238</v>
      </c>
      <c r="O15" s="61">
        <f t="shared" si="1"/>
        <v>44239</v>
      </c>
      <c r="P15" s="61">
        <f t="shared" si="1"/>
        <v>44240</v>
      </c>
      <c r="Q15" s="66"/>
      <c r="R15" s="61">
        <f>IF(X14="","",IF(MONTH(X14+1)&lt;&gt;MONTH(X14),"",X14+1))</f>
        <v>44262</v>
      </c>
      <c r="S15" s="61">
        <f>IF(R15="","",IF(MONTH(R15+1)&lt;&gt;MONTH(R15),"",R15+1))</f>
        <v>44263</v>
      </c>
      <c r="T15" s="61">
        <f t="shared" ref="T15:X18" si="2">IF(S15="","",IF(MONTH(S15+1)&lt;&gt;MONTH(S15),"",S15+1))</f>
        <v>44264</v>
      </c>
      <c r="U15" s="61">
        <f t="shared" si="2"/>
        <v>44265</v>
      </c>
      <c r="V15" s="61">
        <f t="shared" si="2"/>
        <v>44266</v>
      </c>
      <c r="W15" s="61">
        <f t="shared" si="2"/>
        <v>44267</v>
      </c>
      <c r="X15" s="61">
        <f t="shared" si="2"/>
        <v>44268</v>
      </c>
    </row>
    <row r="16" spans="1:27" s="68" customFormat="1" ht="18" x14ac:dyDescent="0.35">
      <c r="A16" s="65"/>
      <c r="B16" s="61">
        <f>IF(H15="","",IF(MONTH(H15+1)&lt;&gt;MONTH(H15),"",H15+1))</f>
        <v>44206</v>
      </c>
      <c r="C16" s="61">
        <f>IF(B16="","",IF(MONTH(B16+1)&lt;&gt;MONTH(B16),"",B16+1))</f>
        <v>44207</v>
      </c>
      <c r="D16" s="61">
        <f t="shared" si="0"/>
        <v>44208</v>
      </c>
      <c r="E16" s="61">
        <f t="shared" si="0"/>
        <v>44209</v>
      </c>
      <c r="F16" s="61">
        <f t="shared" si="0"/>
        <v>44210</v>
      </c>
      <c r="G16" s="61">
        <f t="shared" si="0"/>
        <v>44211</v>
      </c>
      <c r="H16" s="61">
        <f t="shared" si="0"/>
        <v>44212</v>
      </c>
      <c r="I16" s="66"/>
      <c r="J16" s="61">
        <f>IF(P15="","",IF(MONTH(P15+1)&lt;&gt;MONTH(P15),"",P15+1))</f>
        <v>44241</v>
      </c>
      <c r="K16" s="61">
        <f>IF(J16="","",IF(MONTH(J16+1)&lt;&gt;MONTH(J16),"",J16+1))</f>
        <v>44242</v>
      </c>
      <c r="L16" s="62">
        <f t="shared" si="1"/>
        <v>44243</v>
      </c>
      <c r="M16" s="61">
        <f t="shared" si="1"/>
        <v>44244</v>
      </c>
      <c r="N16" s="61">
        <f t="shared" si="1"/>
        <v>44245</v>
      </c>
      <c r="O16" s="61">
        <f t="shared" si="1"/>
        <v>44246</v>
      </c>
      <c r="P16" s="61">
        <f t="shared" si="1"/>
        <v>44247</v>
      </c>
      <c r="Q16" s="66"/>
      <c r="R16" s="61">
        <f>IF(X15="","",IF(MONTH(X15+1)&lt;&gt;MONTH(X15),"",X15+1))</f>
        <v>44269</v>
      </c>
      <c r="S16" s="61">
        <f>IF(R16="","",IF(MONTH(R16+1)&lt;&gt;MONTH(R16),"",R16+1))</f>
        <v>44270</v>
      </c>
      <c r="T16" s="61">
        <f t="shared" si="2"/>
        <v>44271</v>
      </c>
      <c r="U16" s="61">
        <f t="shared" si="2"/>
        <v>44272</v>
      </c>
      <c r="V16" s="61">
        <f t="shared" si="2"/>
        <v>44273</v>
      </c>
      <c r="W16" s="61">
        <f t="shared" si="2"/>
        <v>44274</v>
      </c>
      <c r="X16" s="61">
        <f t="shared" si="2"/>
        <v>44275</v>
      </c>
    </row>
    <row r="17" spans="1:24" s="68" customFormat="1" ht="18" x14ac:dyDescent="0.35">
      <c r="A17" s="65"/>
      <c r="B17" s="61">
        <f>IF(H16="","",IF(MONTH(H16+1)&lt;&gt;MONTH(H16),"",H16+1))</f>
        <v>44213</v>
      </c>
      <c r="C17" s="61">
        <f>IF(B17="","",IF(MONTH(B17+1)&lt;&gt;MONTH(B17),"",B17+1))</f>
        <v>44214</v>
      </c>
      <c r="D17" s="61">
        <f t="shared" si="0"/>
        <v>44215</v>
      </c>
      <c r="E17" s="61">
        <f t="shared" si="0"/>
        <v>44216</v>
      </c>
      <c r="F17" s="61">
        <f t="shared" si="0"/>
        <v>44217</v>
      </c>
      <c r="G17" s="61">
        <f t="shared" si="0"/>
        <v>44218</v>
      </c>
      <c r="H17" s="61">
        <f t="shared" si="0"/>
        <v>44219</v>
      </c>
      <c r="I17" s="66"/>
      <c r="J17" s="61">
        <f>IF(P16="","",IF(MONTH(P16+1)&lt;&gt;MONTH(P16),"",P16+1))</f>
        <v>44248</v>
      </c>
      <c r="K17" s="61">
        <f>IF(J17="","",IF(MONTH(J17+1)&lt;&gt;MONTH(J17),"",J17+1))</f>
        <v>44249</v>
      </c>
      <c r="L17" s="61">
        <f t="shared" si="1"/>
        <v>44250</v>
      </c>
      <c r="M17" s="61">
        <f t="shared" si="1"/>
        <v>44251</v>
      </c>
      <c r="N17" s="61">
        <f t="shared" si="1"/>
        <v>44252</v>
      </c>
      <c r="O17" s="61">
        <f t="shared" si="1"/>
        <v>44253</v>
      </c>
      <c r="P17" s="61">
        <f t="shared" si="1"/>
        <v>44254</v>
      </c>
      <c r="Q17" s="66"/>
      <c r="R17" s="61">
        <f>IF(X16="","",IF(MONTH(X16+1)&lt;&gt;MONTH(X16),"",X16+1))</f>
        <v>44276</v>
      </c>
      <c r="S17" s="61">
        <f>IF(R17="","",IF(MONTH(R17+1)&lt;&gt;MONTH(R17),"",R17+1))</f>
        <v>44277</v>
      </c>
      <c r="T17" s="61">
        <f t="shared" si="2"/>
        <v>44278</v>
      </c>
      <c r="U17" s="61">
        <f t="shared" si="2"/>
        <v>44279</v>
      </c>
      <c r="V17" s="61">
        <f t="shared" si="2"/>
        <v>44280</v>
      </c>
      <c r="W17" s="61">
        <f t="shared" si="2"/>
        <v>44281</v>
      </c>
      <c r="X17" s="61">
        <f t="shared" si="2"/>
        <v>44282</v>
      </c>
    </row>
    <row r="18" spans="1:24" s="68" customFormat="1" ht="18" x14ac:dyDescent="0.35">
      <c r="A18" s="65"/>
      <c r="B18" s="61">
        <f>IF(H17="","",IF(MONTH(H17+1)&lt;&gt;MONTH(H17),"",H17+1))</f>
        <v>44220</v>
      </c>
      <c r="C18" s="61">
        <f>IF(B18="","",IF(MONTH(B18+1)&lt;&gt;MONTH(B18),"",B18+1))</f>
        <v>44221</v>
      </c>
      <c r="D18" s="61">
        <f t="shared" si="0"/>
        <v>44222</v>
      </c>
      <c r="E18" s="61">
        <f t="shared" si="0"/>
        <v>44223</v>
      </c>
      <c r="F18" s="61">
        <f t="shared" si="0"/>
        <v>44224</v>
      </c>
      <c r="G18" s="61">
        <f t="shared" si="0"/>
        <v>44225</v>
      </c>
      <c r="H18" s="61">
        <f t="shared" si="0"/>
        <v>44226</v>
      </c>
      <c r="I18" s="66"/>
      <c r="J18" s="61">
        <f>IF(P17="","",IF(MONTH(P17+1)&lt;&gt;MONTH(P17),"",P17+1))</f>
        <v>44255</v>
      </c>
      <c r="K18" s="61" t="str">
        <f>IF(J18="","",IF(MONTH(J18+1)&lt;&gt;MONTH(J18),"",J18+1))</f>
        <v/>
      </c>
      <c r="L18" s="61" t="str">
        <f t="shared" si="1"/>
        <v/>
      </c>
      <c r="M18" s="61" t="str">
        <f t="shared" si="1"/>
        <v/>
      </c>
      <c r="N18" s="61" t="str">
        <f t="shared" si="1"/>
        <v/>
      </c>
      <c r="O18" s="61" t="str">
        <f t="shared" si="1"/>
        <v/>
      </c>
      <c r="P18" s="61" t="str">
        <f t="shared" si="1"/>
        <v/>
      </c>
      <c r="Q18" s="66"/>
      <c r="R18" s="61">
        <f>IF(X17="","",IF(MONTH(X17+1)&lt;&gt;MONTH(X17),"",X17+1))</f>
        <v>44283</v>
      </c>
      <c r="S18" s="61">
        <f>IF(R18="","",IF(MONTH(R18+1)&lt;&gt;MONTH(R18),"",R18+1))</f>
        <v>44284</v>
      </c>
      <c r="T18" s="61">
        <f t="shared" si="2"/>
        <v>44285</v>
      </c>
      <c r="U18" s="61">
        <f t="shared" si="2"/>
        <v>44286</v>
      </c>
      <c r="V18" s="61" t="str">
        <f t="shared" si="2"/>
        <v/>
      </c>
      <c r="W18" s="61" t="str">
        <f t="shared" si="2"/>
        <v/>
      </c>
      <c r="X18" s="61" t="str">
        <f t="shared" si="2"/>
        <v/>
      </c>
    </row>
    <row r="19" spans="1:24" s="57" customFormat="1" ht="18" x14ac:dyDescent="0.35">
      <c r="A19" s="53"/>
      <c r="B19" s="100" t="s">
        <v>7</v>
      </c>
      <c r="C19" s="100"/>
      <c r="D19" s="100"/>
      <c r="E19" s="100"/>
      <c r="F19" s="100"/>
      <c r="G19" s="100"/>
      <c r="H19" s="100"/>
      <c r="I19" s="56"/>
      <c r="J19" s="100" t="s">
        <v>56</v>
      </c>
      <c r="K19" s="100"/>
      <c r="L19" s="100"/>
      <c r="M19" s="100"/>
      <c r="N19" s="100"/>
      <c r="O19" s="100"/>
      <c r="P19" s="100"/>
      <c r="Q19" s="56"/>
    </row>
    <row r="20" spans="1:24" s="57" customFormat="1" ht="18" x14ac:dyDescent="0.35">
      <c r="A20" s="53"/>
      <c r="B20" s="54"/>
      <c r="C20" s="54"/>
      <c r="D20" s="54"/>
      <c r="E20" s="54"/>
      <c r="F20" s="54"/>
      <c r="G20" s="54"/>
      <c r="H20" s="54"/>
      <c r="I20" s="56"/>
      <c r="J20" s="54"/>
      <c r="K20" s="54"/>
      <c r="L20" s="54"/>
      <c r="M20" s="54"/>
      <c r="N20" s="54"/>
      <c r="O20" s="54"/>
      <c r="P20" s="54"/>
      <c r="Q20" s="56"/>
      <c r="R20" s="54"/>
      <c r="S20" s="54"/>
      <c r="T20" s="54"/>
      <c r="U20" s="54"/>
      <c r="V20" s="54"/>
      <c r="W20" s="54"/>
      <c r="X20" s="54"/>
    </row>
    <row r="21" spans="1:24" ht="21" x14ac:dyDescent="0.4">
      <c r="A21" s="47"/>
      <c r="B21" s="101">
        <f>DATE(YEAR(R11+42),MONTH(R11+42),1)</f>
        <v>44287</v>
      </c>
      <c r="C21" s="101"/>
      <c r="D21" s="101"/>
      <c r="E21" s="101"/>
      <c r="F21" s="101"/>
      <c r="G21" s="101"/>
      <c r="H21" s="101"/>
      <c r="I21" s="48"/>
      <c r="J21" s="101">
        <f>DATE(YEAR(B21+42),MONTH(B21+42),1)</f>
        <v>44317</v>
      </c>
      <c r="K21" s="101"/>
      <c r="L21" s="101"/>
      <c r="M21" s="101"/>
      <c r="N21" s="101"/>
      <c r="O21" s="101"/>
      <c r="P21" s="101"/>
      <c r="Q21" s="48"/>
      <c r="R21" s="101">
        <f>DATE(YEAR(J21+42),MONTH(J21+42),1)</f>
        <v>44348</v>
      </c>
      <c r="S21" s="101"/>
      <c r="T21" s="101"/>
      <c r="U21" s="101"/>
      <c r="V21" s="101"/>
      <c r="W21" s="101"/>
      <c r="X21" s="101"/>
    </row>
    <row r="22" spans="1:24" s="50" customFormat="1" ht="18" x14ac:dyDescent="0.35">
      <c r="A22" s="49"/>
      <c r="B22" s="102" t="s">
        <v>48</v>
      </c>
      <c r="C22" s="102"/>
      <c r="D22" s="102"/>
      <c r="E22" s="102"/>
      <c r="F22" s="102"/>
      <c r="G22" s="102"/>
      <c r="H22" s="102"/>
      <c r="I22" s="34"/>
      <c r="J22" s="102" t="s">
        <v>48</v>
      </c>
      <c r="K22" s="102"/>
      <c r="L22" s="102"/>
      <c r="M22" s="102"/>
      <c r="N22" s="102"/>
      <c r="O22" s="102"/>
      <c r="P22" s="102"/>
      <c r="Q22" s="34"/>
      <c r="R22" s="102" t="s">
        <v>48</v>
      </c>
      <c r="S22" s="102"/>
      <c r="T22" s="102"/>
      <c r="U22" s="102"/>
      <c r="V22" s="102"/>
      <c r="W22" s="102"/>
      <c r="X22" s="102"/>
    </row>
    <row r="23" spans="1:24" s="67" customFormat="1" ht="18" x14ac:dyDescent="0.35">
      <c r="A23" s="65"/>
      <c r="B23" s="69" t="str">
        <f>CHOOSE(1+MOD($O$3+1-2,7),"D","S","T","Q","Q","S","S")</f>
        <v>D</v>
      </c>
      <c r="C23" s="69" t="str">
        <f>CHOOSE(1+MOD($O$3+2-2,7),"D","S","T","Q","Q","S","S")</f>
        <v>S</v>
      </c>
      <c r="D23" s="69" t="str">
        <f>CHOOSE(1+MOD($O$3+3-2,7),"D","S","T","Q","Q","S","S")</f>
        <v>T</v>
      </c>
      <c r="E23" s="69" t="str">
        <f>CHOOSE(1+MOD($O$3+4-2,7),"D","S","T","Q","Q","S","S")</f>
        <v>Q</v>
      </c>
      <c r="F23" s="69" t="str">
        <f>CHOOSE(1+MOD($O$3+5-2,7),"D","S","T","Q","Q","S","S")</f>
        <v>Q</v>
      </c>
      <c r="G23" s="69" t="str">
        <f>CHOOSE(1+MOD($O$3+6-2,7),"D","S","T","Q","Q","S","S")</f>
        <v>S</v>
      </c>
      <c r="H23" s="69" t="str">
        <f>CHOOSE(1+MOD($O$3+7-2,7),"D","S","T","Q","Q","S","S")</f>
        <v>S</v>
      </c>
      <c r="I23" s="66"/>
      <c r="J23" s="69" t="str">
        <f>CHOOSE(1+MOD($O$3+1-2,7),"D","S","T","Q","Q","S","S")</f>
        <v>D</v>
      </c>
      <c r="K23" s="69" t="str">
        <f>CHOOSE(1+MOD($O$3+2-2,7),"D","S","T","Q","Q","S","S")</f>
        <v>S</v>
      </c>
      <c r="L23" s="69" t="str">
        <f>CHOOSE(1+MOD($O$3+3-2,7),"D","S","T","Q","Q","S","S")</f>
        <v>T</v>
      </c>
      <c r="M23" s="69" t="str">
        <f>CHOOSE(1+MOD($O$3+4-2,7),"D","S","T","Q","Q","S","S")</f>
        <v>Q</v>
      </c>
      <c r="N23" s="69" t="str">
        <f>CHOOSE(1+MOD($O$3+5-2,7),"D","S","T","Q","Q","S","S")</f>
        <v>Q</v>
      </c>
      <c r="O23" s="69" t="str">
        <f>CHOOSE(1+MOD($O$3+6-2,7),"D","S","T","Q","Q","S","S")</f>
        <v>S</v>
      </c>
      <c r="P23" s="69" t="str">
        <f>CHOOSE(1+MOD($O$3+7-2,7),"D","S","T","Q","Q","S","S")</f>
        <v>S</v>
      </c>
      <c r="Q23" s="66"/>
      <c r="R23" s="69" t="str">
        <f>CHOOSE(1+MOD($O$3+1-2,7),"D","S","T","Q","Q","S","S")</f>
        <v>D</v>
      </c>
      <c r="S23" s="69" t="str">
        <f>CHOOSE(1+MOD($O$3+2-2,7),"D","S","T","Q","Q","S","S")</f>
        <v>S</v>
      </c>
      <c r="T23" s="69" t="str">
        <f>CHOOSE(1+MOD($O$3+3-2,7),"D","S","T","Q","Q","S","S")</f>
        <v>T</v>
      </c>
      <c r="U23" s="69" t="str">
        <f>CHOOSE(1+MOD($O$3+4-2,7),"D","S","T","Q","Q","S","S")</f>
        <v>Q</v>
      </c>
      <c r="V23" s="69" t="str">
        <f>CHOOSE(1+MOD($O$3+5-2,7),"D","S","T","Q","Q","S","S")</f>
        <v>Q</v>
      </c>
      <c r="W23" s="69" t="str">
        <f>CHOOSE(1+MOD($O$3+6-2,7),"D","S","T","Q","Q","S","S")</f>
        <v>S</v>
      </c>
      <c r="X23" s="69" t="str">
        <f>CHOOSE(1+MOD($O$3+7-2,7),"D","S","T","Q","Q","S","S")</f>
        <v>S</v>
      </c>
    </row>
    <row r="24" spans="1:24" s="67" customFormat="1" ht="18" x14ac:dyDescent="0.35">
      <c r="A24" s="65"/>
      <c r="B24" s="61" t="str">
        <f>IF(WEEKDAY(B21,1)=MOD($O$3,7),B21,"")</f>
        <v/>
      </c>
      <c r="C24" s="61" t="str">
        <f>IF(B24="",IF(WEEKDAY(B21,1)=MOD($O$3,7)+1,B21,""),B24+1)</f>
        <v/>
      </c>
      <c r="D24" s="61" t="str">
        <f>IF(C24="",IF(WEEKDAY(B21,1)=MOD($O$3+1,7)+1,B21,""),C24+1)</f>
        <v/>
      </c>
      <c r="E24" s="61" t="str">
        <f>IF(D24="",IF(WEEKDAY(B21,1)=MOD($O$3+2,7)+1,B21,""),D24+1)</f>
        <v/>
      </c>
      <c r="F24" s="61">
        <f>IF(E24="",IF(WEEKDAY(B21,1)=MOD($O$3+3,7)+1,B21,""),E24+1)</f>
        <v>44287</v>
      </c>
      <c r="G24" s="62">
        <f>IF(F24="",IF(WEEKDAY(B21,1)=MOD($O$3+4,7)+1,B21,""),F24+1)</f>
        <v>44288</v>
      </c>
      <c r="H24" s="61">
        <f>IF(G24="",IF(WEEKDAY(B21,1)=MOD($O$3+5,7)+1,B21,""),G24+1)</f>
        <v>44289</v>
      </c>
      <c r="I24" s="66"/>
      <c r="J24" s="61" t="str">
        <f>IF(WEEKDAY(J21,1)=MOD($O$3,7),J21,"")</f>
        <v/>
      </c>
      <c r="K24" s="61" t="str">
        <f>IF(J24="",IF(WEEKDAY(J21,1)=MOD($O$3,7)+1,J21,""),J24+1)</f>
        <v/>
      </c>
      <c r="L24" s="61" t="str">
        <f>IF(K24="",IF(WEEKDAY(J21,1)=MOD($O$3+1,7)+1,J21,""),K24+1)</f>
        <v/>
      </c>
      <c r="M24" s="61" t="str">
        <f>IF(L24="",IF(WEEKDAY(J21,1)=MOD($O$3+2,7)+1,J21,""),L24+1)</f>
        <v/>
      </c>
      <c r="N24" s="61" t="str">
        <f>IF(M24="",IF(WEEKDAY(J21,1)=MOD($O$3+3,7)+1,J21,""),M24+1)</f>
        <v/>
      </c>
      <c r="O24" s="61" t="str">
        <f>IF(N24="",IF(WEEKDAY(J21,1)=MOD($O$3+4,7)+1,J21,""),N24+1)</f>
        <v/>
      </c>
      <c r="P24" s="61">
        <f>IF(O24="",IF(WEEKDAY(J21,1)=MOD($O$3+5,7)+1,J21,""),O24+1)</f>
        <v>44317</v>
      </c>
      <c r="Q24" s="66"/>
      <c r="R24" s="61" t="str">
        <f>IF(WEEKDAY(R21,1)=MOD($O$3,7),R21,"")</f>
        <v/>
      </c>
      <c r="S24" s="61" t="str">
        <f>IF(R24="",IF(WEEKDAY(R21,1)=MOD($O$3,7)+1,R21,""),R24+1)</f>
        <v/>
      </c>
      <c r="T24" s="61">
        <f>IF(S24="",IF(WEEKDAY(R21,1)=MOD($O$3+1,7)+1,R21,""),S24+1)</f>
        <v>44348</v>
      </c>
      <c r="U24" s="61">
        <f>IF(T24="",IF(WEEKDAY(R21,1)=MOD($O$3+2,7)+1,R21,""),T24+1)</f>
        <v>44349</v>
      </c>
      <c r="V24" s="62">
        <f>IF(U24="",IF(WEEKDAY(R21,1)=MOD($O$3+3,7)+1,R21,""),U24+1)</f>
        <v>44350</v>
      </c>
      <c r="W24" s="61">
        <f>IF(V24="",IF(WEEKDAY(R21,1)=MOD($O$3+4,7)+1,R21,""),V24+1)</f>
        <v>44351</v>
      </c>
      <c r="X24" s="61">
        <f>IF(W24="",IF(WEEKDAY(R21,1)=MOD($O$3+5,7)+1,R21,""),W24+1)</f>
        <v>44352</v>
      </c>
    </row>
    <row r="25" spans="1:24" s="67" customFormat="1" ht="18" x14ac:dyDescent="0.35">
      <c r="A25" s="65"/>
      <c r="B25" s="61">
        <f>IF(H24="","",IF(MONTH(H24+1)&lt;&gt;MONTH(H24),"",H24+1))</f>
        <v>44290</v>
      </c>
      <c r="C25" s="61">
        <f>IF(B25="","",IF(MONTH(B25+1)&lt;&gt;MONTH(B25),"",B25+1))</f>
        <v>44291</v>
      </c>
      <c r="D25" s="61">
        <f t="shared" ref="D25:H28" si="3">IF(C25="","",IF(MONTH(C25+1)&lt;&gt;MONTH(C25),"",C25+1))</f>
        <v>44292</v>
      </c>
      <c r="E25" s="61">
        <f t="shared" si="3"/>
        <v>44293</v>
      </c>
      <c r="F25" s="61">
        <f t="shared" si="3"/>
        <v>44294</v>
      </c>
      <c r="G25" s="61">
        <f t="shared" si="3"/>
        <v>44295</v>
      </c>
      <c r="H25" s="61">
        <f t="shared" si="3"/>
        <v>44296</v>
      </c>
      <c r="I25" s="66"/>
      <c r="J25" s="61">
        <f>IF(P24="","",IF(MONTH(P24+1)&lt;&gt;MONTH(P24),"",P24+1))</f>
        <v>44318</v>
      </c>
      <c r="K25" s="61">
        <f>IF(J25="","",IF(MONTH(J25+1)&lt;&gt;MONTH(J25),"",J25+1))</f>
        <v>44319</v>
      </c>
      <c r="L25" s="61">
        <f t="shared" ref="L25:P28" si="4">IF(K25="","",IF(MONTH(K25+1)&lt;&gt;MONTH(K25),"",K25+1))</f>
        <v>44320</v>
      </c>
      <c r="M25" s="61">
        <f t="shared" si="4"/>
        <v>44321</v>
      </c>
      <c r="N25" s="61">
        <f t="shared" si="4"/>
        <v>44322</v>
      </c>
      <c r="O25" s="61">
        <f t="shared" si="4"/>
        <v>44323</v>
      </c>
      <c r="P25" s="61">
        <f t="shared" si="4"/>
        <v>44324</v>
      </c>
      <c r="Q25" s="66"/>
      <c r="R25" s="61">
        <f>IF(X24="","",IF(MONTH(X24+1)&lt;&gt;MONTH(X24),"",X24+1))</f>
        <v>44353</v>
      </c>
      <c r="S25" s="61">
        <f>IF(R25="","",IF(MONTH(R25+1)&lt;&gt;MONTH(R25),"",R25+1))</f>
        <v>44354</v>
      </c>
      <c r="T25" s="61">
        <f t="shared" ref="T25:X28" si="5">IF(S25="","",IF(MONTH(S25+1)&lt;&gt;MONTH(S25),"",S25+1))</f>
        <v>44355</v>
      </c>
      <c r="U25" s="61">
        <f t="shared" si="5"/>
        <v>44356</v>
      </c>
      <c r="V25" s="61">
        <f t="shared" si="5"/>
        <v>44357</v>
      </c>
      <c r="W25" s="61">
        <f t="shared" si="5"/>
        <v>44358</v>
      </c>
      <c r="X25" s="61">
        <f t="shared" si="5"/>
        <v>44359</v>
      </c>
    </row>
    <row r="26" spans="1:24" s="67" customFormat="1" ht="18" x14ac:dyDescent="0.35">
      <c r="A26" s="65"/>
      <c r="B26" s="61">
        <f>IF(H25="","",IF(MONTH(H25+1)&lt;&gt;MONTH(H25),"",H25+1))</f>
        <v>44297</v>
      </c>
      <c r="C26" s="61">
        <f>IF(B26="","",IF(MONTH(B26+1)&lt;&gt;MONTH(B26),"",B26+1))</f>
        <v>44298</v>
      </c>
      <c r="D26" s="61">
        <f t="shared" si="3"/>
        <v>44299</v>
      </c>
      <c r="E26" s="61">
        <f t="shared" si="3"/>
        <v>44300</v>
      </c>
      <c r="F26" s="61">
        <f t="shared" si="3"/>
        <v>44301</v>
      </c>
      <c r="G26" s="61">
        <f t="shared" si="3"/>
        <v>44302</v>
      </c>
      <c r="H26" s="61">
        <f t="shared" si="3"/>
        <v>44303</v>
      </c>
      <c r="I26" s="66"/>
      <c r="J26" s="61">
        <f>IF(P25="","",IF(MONTH(P25+1)&lt;&gt;MONTH(P25),"",P25+1))</f>
        <v>44325</v>
      </c>
      <c r="K26" s="61">
        <f>IF(J26="","",IF(MONTH(J26+1)&lt;&gt;MONTH(J26),"",J26+1))</f>
        <v>44326</v>
      </c>
      <c r="L26" s="61">
        <f t="shared" si="4"/>
        <v>44327</v>
      </c>
      <c r="M26" s="61">
        <f t="shared" si="4"/>
        <v>44328</v>
      </c>
      <c r="N26" s="61">
        <f t="shared" si="4"/>
        <v>44329</v>
      </c>
      <c r="O26" s="61">
        <f t="shared" si="4"/>
        <v>44330</v>
      </c>
      <c r="P26" s="61">
        <f t="shared" si="4"/>
        <v>44331</v>
      </c>
      <c r="Q26" s="66"/>
      <c r="R26" s="61">
        <f>IF(X25="","",IF(MONTH(X25+1)&lt;&gt;MONTH(X25),"",X25+1))</f>
        <v>44360</v>
      </c>
      <c r="S26" s="61">
        <f>IF(R26="","",IF(MONTH(R26+1)&lt;&gt;MONTH(R26),"",R26+1))</f>
        <v>44361</v>
      </c>
      <c r="T26" s="61">
        <f t="shared" si="5"/>
        <v>44362</v>
      </c>
      <c r="U26" s="61">
        <f t="shared" si="5"/>
        <v>44363</v>
      </c>
      <c r="V26" s="61">
        <f t="shared" si="5"/>
        <v>44364</v>
      </c>
      <c r="W26" s="61">
        <f t="shared" si="5"/>
        <v>44365</v>
      </c>
      <c r="X26" s="61">
        <f t="shared" si="5"/>
        <v>44366</v>
      </c>
    </row>
    <row r="27" spans="1:24" s="67" customFormat="1" ht="18" x14ac:dyDescent="0.35">
      <c r="A27" s="65"/>
      <c r="B27" s="61">
        <f>IF(H26="","",IF(MONTH(H26+1)&lt;&gt;MONTH(H26),"",H26+1))</f>
        <v>44304</v>
      </c>
      <c r="C27" s="61">
        <f>IF(B27="","",IF(MONTH(B27+1)&lt;&gt;MONTH(B27),"",B27+1))</f>
        <v>44305</v>
      </c>
      <c r="D27" s="61">
        <f t="shared" si="3"/>
        <v>44306</v>
      </c>
      <c r="E27" s="61">
        <f t="shared" si="3"/>
        <v>44307</v>
      </c>
      <c r="F27" s="61">
        <f t="shared" si="3"/>
        <v>44308</v>
      </c>
      <c r="G27" s="61">
        <f t="shared" si="3"/>
        <v>44309</v>
      </c>
      <c r="H27" s="61">
        <f t="shared" si="3"/>
        <v>44310</v>
      </c>
      <c r="I27" s="66"/>
      <c r="J27" s="61">
        <f>IF(P26="","",IF(MONTH(P26+1)&lt;&gt;MONTH(P26),"",P26+1))</f>
        <v>44332</v>
      </c>
      <c r="K27" s="61">
        <f>IF(J27="","",IF(MONTH(J27+1)&lt;&gt;MONTH(J27),"",J27+1))</f>
        <v>44333</v>
      </c>
      <c r="L27" s="61">
        <f t="shared" si="4"/>
        <v>44334</v>
      </c>
      <c r="M27" s="61">
        <f t="shared" si="4"/>
        <v>44335</v>
      </c>
      <c r="N27" s="61">
        <f t="shared" si="4"/>
        <v>44336</v>
      </c>
      <c r="O27" s="61">
        <f t="shared" si="4"/>
        <v>44337</v>
      </c>
      <c r="P27" s="61">
        <f t="shared" si="4"/>
        <v>44338</v>
      </c>
      <c r="Q27" s="66"/>
      <c r="R27" s="61">
        <f>IF(X26="","",IF(MONTH(X26+1)&lt;&gt;MONTH(X26),"",X26+1))</f>
        <v>44367</v>
      </c>
      <c r="S27" s="61">
        <f>IF(R27="","",IF(MONTH(R27+1)&lt;&gt;MONTH(R27),"",R27+1))</f>
        <v>44368</v>
      </c>
      <c r="T27" s="61">
        <f t="shared" si="5"/>
        <v>44369</v>
      </c>
      <c r="U27" s="61">
        <f t="shared" si="5"/>
        <v>44370</v>
      </c>
      <c r="V27" s="61">
        <f t="shared" si="5"/>
        <v>44371</v>
      </c>
      <c r="W27" s="61">
        <f t="shared" si="5"/>
        <v>44372</v>
      </c>
      <c r="X27" s="61">
        <f t="shared" si="5"/>
        <v>44373</v>
      </c>
    </row>
    <row r="28" spans="1:24" ht="18" x14ac:dyDescent="0.35">
      <c r="A28" s="49"/>
      <c r="B28" s="58">
        <f>IF(H27="","",IF(MONTH(H27+1)&lt;&gt;MONTH(H27),"",H27+1))</f>
        <v>44311</v>
      </c>
      <c r="C28" s="58">
        <f>IF(B28="","",IF(MONTH(B28+1)&lt;&gt;MONTH(B28),"",B28+1))</f>
        <v>44312</v>
      </c>
      <c r="D28" s="58">
        <f t="shared" si="3"/>
        <v>44313</v>
      </c>
      <c r="E28" s="58">
        <f t="shared" si="3"/>
        <v>44314</v>
      </c>
      <c r="F28" s="58">
        <f t="shared" si="3"/>
        <v>44315</v>
      </c>
      <c r="G28" s="58">
        <f t="shared" si="3"/>
        <v>44316</v>
      </c>
      <c r="H28" s="58" t="str">
        <f t="shared" si="3"/>
        <v/>
      </c>
      <c r="I28" s="52"/>
      <c r="J28" s="58">
        <f>IF(P27="","",IF(MONTH(P27+1)&lt;&gt;MONTH(P27),"",P27+1))</f>
        <v>44339</v>
      </c>
      <c r="K28" s="58">
        <f>IF(J28="","",IF(MONTH(J28+1)&lt;&gt;MONTH(J28),"",J28+1))</f>
        <v>44340</v>
      </c>
      <c r="L28" s="58">
        <f t="shared" si="4"/>
        <v>44341</v>
      </c>
      <c r="M28" s="58">
        <f t="shared" si="4"/>
        <v>44342</v>
      </c>
      <c r="N28" s="58">
        <f t="shared" si="4"/>
        <v>44343</v>
      </c>
      <c r="O28" s="58">
        <f t="shared" si="4"/>
        <v>44344</v>
      </c>
      <c r="P28" s="58">
        <f t="shared" si="4"/>
        <v>44345</v>
      </c>
      <c r="Q28" s="52"/>
      <c r="R28" s="58">
        <f>IF(X27="","",IF(MONTH(X27+1)&lt;&gt;MONTH(X27),"",X27+1))</f>
        <v>44374</v>
      </c>
      <c r="S28" s="58">
        <f>IF(R28="","",IF(MONTH(R28+1)&lt;&gt;MONTH(R28),"",R28+1))</f>
        <v>44375</v>
      </c>
      <c r="T28" s="58">
        <f t="shared" si="5"/>
        <v>44376</v>
      </c>
      <c r="U28" s="58">
        <f t="shared" si="5"/>
        <v>44377</v>
      </c>
      <c r="V28" s="58" t="str">
        <f t="shared" si="5"/>
        <v/>
      </c>
      <c r="W28" s="58" t="str">
        <f t="shared" si="5"/>
        <v/>
      </c>
      <c r="X28" s="58" t="str">
        <f t="shared" si="5"/>
        <v/>
      </c>
    </row>
    <row r="29" spans="1:24" ht="18" customHeight="1" x14ac:dyDescent="0.35">
      <c r="A29" s="49"/>
      <c r="B29" s="100" t="s">
        <v>57</v>
      </c>
      <c r="C29" s="100"/>
      <c r="D29" s="100"/>
      <c r="E29" s="100"/>
      <c r="F29" s="100"/>
      <c r="G29" s="100"/>
      <c r="H29" s="100"/>
      <c r="I29" s="52"/>
      <c r="J29" s="100" t="s">
        <v>13</v>
      </c>
      <c r="K29" s="100"/>
      <c r="L29" s="100"/>
      <c r="M29" s="100"/>
      <c r="N29" s="100"/>
      <c r="O29" s="100"/>
      <c r="P29" s="100"/>
      <c r="Q29" s="52"/>
      <c r="R29" s="100" t="s">
        <v>60</v>
      </c>
      <c r="S29" s="100"/>
      <c r="T29" s="100"/>
      <c r="U29" s="100"/>
      <c r="V29" s="100"/>
      <c r="W29" s="100"/>
      <c r="X29" s="100"/>
    </row>
    <row r="30" spans="1:24" ht="18" customHeight="1" x14ac:dyDescent="0.35">
      <c r="A30" s="49"/>
      <c r="B30" s="100" t="s">
        <v>58</v>
      </c>
      <c r="C30" s="100"/>
      <c r="D30" s="100"/>
      <c r="E30" s="100"/>
      <c r="F30" s="100"/>
      <c r="G30" s="100"/>
      <c r="H30" s="100"/>
      <c r="I30" s="52"/>
      <c r="J30" s="100" t="s">
        <v>59</v>
      </c>
      <c r="K30" s="100"/>
      <c r="L30" s="100"/>
      <c r="M30" s="100"/>
      <c r="N30" s="100"/>
      <c r="O30" s="100"/>
      <c r="P30" s="100"/>
      <c r="Q30" s="52"/>
    </row>
    <row r="31" spans="1:24" ht="18" x14ac:dyDescent="0.35">
      <c r="A31" s="49"/>
      <c r="B31" s="100" t="s">
        <v>52</v>
      </c>
      <c r="C31" s="100"/>
      <c r="D31" s="100"/>
      <c r="E31" s="100"/>
      <c r="F31" s="100"/>
      <c r="G31" s="100"/>
      <c r="H31" s="100"/>
      <c r="I31" s="52"/>
      <c r="J31" s="52"/>
      <c r="K31" s="52"/>
      <c r="L31" s="52"/>
      <c r="M31" s="52"/>
      <c r="N31" s="52"/>
      <c r="O31" s="52"/>
      <c r="P31" s="52"/>
      <c r="Q31" s="52"/>
      <c r="R31" s="100"/>
      <c r="S31" s="100"/>
      <c r="T31" s="100"/>
      <c r="U31" s="100"/>
      <c r="V31" s="100"/>
      <c r="W31" s="100"/>
      <c r="X31" s="100"/>
    </row>
    <row r="32" spans="1:24" ht="21" x14ac:dyDescent="0.4">
      <c r="A32" s="47"/>
      <c r="B32" s="101">
        <f>DATE(YEAR(R21+42),MONTH(R21+42),1)</f>
        <v>44378</v>
      </c>
      <c r="C32" s="101"/>
      <c r="D32" s="101"/>
      <c r="E32" s="101"/>
      <c r="F32" s="101"/>
      <c r="G32" s="101"/>
      <c r="H32" s="101"/>
      <c r="I32" s="48"/>
      <c r="J32" s="101">
        <f>DATE(YEAR(B32+42),MONTH(B32+42),1)</f>
        <v>44409</v>
      </c>
      <c r="K32" s="101"/>
      <c r="L32" s="101"/>
      <c r="M32" s="101"/>
      <c r="N32" s="101"/>
      <c r="O32" s="101"/>
      <c r="P32" s="101"/>
      <c r="Q32" s="48"/>
      <c r="R32" s="101">
        <f>DATE(YEAR(J32+42),MONTH(J32+42),1)</f>
        <v>44440</v>
      </c>
      <c r="S32" s="101"/>
      <c r="T32" s="101"/>
      <c r="U32" s="101"/>
      <c r="V32" s="101"/>
      <c r="W32" s="101"/>
      <c r="X32" s="101"/>
    </row>
    <row r="33" spans="1:24" s="50" customFormat="1" ht="18" x14ac:dyDescent="0.35">
      <c r="A33" s="49"/>
      <c r="B33" s="102" t="s">
        <v>48</v>
      </c>
      <c r="C33" s="102"/>
      <c r="D33" s="102"/>
      <c r="E33" s="102"/>
      <c r="F33" s="102"/>
      <c r="G33" s="102"/>
      <c r="H33" s="102"/>
      <c r="I33" s="34"/>
      <c r="J33" s="102" t="s">
        <v>48</v>
      </c>
      <c r="K33" s="102"/>
      <c r="L33" s="102"/>
      <c r="M33" s="102"/>
      <c r="N33" s="102"/>
      <c r="O33" s="102"/>
      <c r="P33" s="102"/>
      <c r="Q33" s="34"/>
      <c r="R33" s="102" t="s">
        <v>48</v>
      </c>
      <c r="S33" s="102"/>
      <c r="T33" s="102"/>
      <c r="U33" s="102"/>
      <c r="V33" s="102"/>
      <c r="W33" s="102"/>
      <c r="X33" s="102"/>
    </row>
    <row r="34" spans="1:24" ht="18" x14ac:dyDescent="0.35">
      <c r="A34" s="49"/>
      <c r="B34" s="51" t="str">
        <f>CHOOSE(1+MOD($O$3+1-2,7),"D","S","T","Q","Q","S","S")</f>
        <v>D</v>
      </c>
      <c r="C34" s="51" t="str">
        <f>CHOOSE(1+MOD($O$3+2-2,7),"D","S","T","Q","Q","S","S")</f>
        <v>S</v>
      </c>
      <c r="D34" s="51" t="str">
        <f>CHOOSE(1+MOD($O$3+3-2,7),"D","S","T","Q","Q","S","S")</f>
        <v>T</v>
      </c>
      <c r="E34" s="51" t="str">
        <f>CHOOSE(1+MOD($O$3+4-2,7),"D","S","T","Q","Q","S","S")</f>
        <v>Q</v>
      </c>
      <c r="F34" s="51" t="str">
        <f>CHOOSE(1+MOD($O$3+5-2,7),"D","S","T","Q","Q","S","S")</f>
        <v>Q</v>
      </c>
      <c r="G34" s="51" t="str">
        <f>CHOOSE(1+MOD($O$3+6-2,7),"D","S","T","Q","Q","S","S")</f>
        <v>S</v>
      </c>
      <c r="H34" s="51" t="str">
        <f>CHOOSE(1+MOD($O$3+7-2,7),"D","S","T","Q","Q","S","S")</f>
        <v>S</v>
      </c>
      <c r="I34" s="52"/>
      <c r="J34" s="51" t="str">
        <f>CHOOSE(1+MOD($O$3+1-2,7),"D","S","T","Q","Q","S","S")</f>
        <v>D</v>
      </c>
      <c r="K34" s="51" t="str">
        <f>CHOOSE(1+MOD($O$3+2-2,7),"D","S","T","Q","Q","S","S")</f>
        <v>S</v>
      </c>
      <c r="L34" s="51" t="str">
        <f>CHOOSE(1+MOD($O$3+3-2,7),"D","S","T","Q","Q","S","S")</f>
        <v>T</v>
      </c>
      <c r="M34" s="51" t="str">
        <f>CHOOSE(1+MOD($O$3+4-2,7),"D","S","T","Q","Q","S","S")</f>
        <v>Q</v>
      </c>
      <c r="N34" s="51" t="str">
        <f>CHOOSE(1+MOD($O$3+5-2,7),"D","S","T","Q","Q","S","S")</f>
        <v>Q</v>
      </c>
      <c r="O34" s="51" t="str">
        <f>CHOOSE(1+MOD($O$3+6-2,7),"D","S","T","Q","Q","S","S")</f>
        <v>S</v>
      </c>
      <c r="P34" s="51" t="str">
        <f>CHOOSE(1+MOD($O$3+7-2,7),"D","S","T","Q","Q","S","S")</f>
        <v>S</v>
      </c>
      <c r="Q34" s="52"/>
      <c r="R34" s="51" t="str">
        <f>CHOOSE(1+MOD($O$3+1-2,7),"D","S","T","Q","Q","S","S")</f>
        <v>D</v>
      </c>
      <c r="S34" s="51" t="str">
        <f>CHOOSE(1+MOD($O$3+2-2,7),"D","S","T","Q","Q","S","S")</f>
        <v>S</v>
      </c>
      <c r="T34" s="51" t="str">
        <f>CHOOSE(1+MOD($O$3+3-2,7),"D","S","T","Q","Q","S","S")</f>
        <v>T</v>
      </c>
      <c r="U34" s="51" t="str">
        <f>CHOOSE(1+MOD($O$3+4-2,7),"D","S","T","Q","Q","S","S")</f>
        <v>Q</v>
      </c>
      <c r="V34" s="51" t="str">
        <f>CHOOSE(1+MOD($O$3+5-2,7),"D","S","T","Q","Q","S","S")</f>
        <v>Q</v>
      </c>
      <c r="W34" s="51" t="str">
        <f>CHOOSE(1+MOD($O$3+6-2,7),"D","S","T","Q","Q","S","S")</f>
        <v>S</v>
      </c>
      <c r="X34" s="51" t="str">
        <f>CHOOSE(1+MOD($O$3+7-2,7),"D","S","T","Q","Q","S","S")</f>
        <v>S</v>
      </c>
    </row>
    <row r="35" spans="1:24" ht="18" x14ac:dyDescent="0.35">
      <c r="A35" s="49"/>
      <c r="B35" s="58" t="str">
        <f>IF(WEEKDAY(B32,1)=MOD($O$3,7),B32,"")</f>
        <v/>
      </c>
      <c r="C35" s="58" t="str">
        <f>IF(B35="",IF(WEEKDAY(B32,1)=MOD($O$3,7)+1,B32,""),B35+1)</f>
        <v/>
      </c>
      <c r="D35" s="58" t="str">
        <f>IF(C35="",IF(WEEKDAY(B32,1)=MOD($O$3+1,7)+1,B32,""),C35+1)</f>
        <v/>
      </c>
      <c r="E35" s="58" t="str">
        <f>IF(D35="",IF(WEEKDAY(B32,1)=MOD($O$3+2,7)+1,B32,""),D35+1)</f>
        <v/>
      </c>
      <c r="F35" s="58">
        <f>IF(E35="",IF(WEEKDAY(B32,1)=MOD($O$3+3,7)+1,B32,""),E35+1)</f>
        <v>44378</v>
      </c>
      <c r="G35" s="58">
        <f>IF(F35="",IF(WEEKDAY(B32,1)=MOD($O$3+4,7)+1,B32,""),F35+1)</f>
        <v>44379</v>
      </c>
      <c r="H35" s="58">
        <f>IF(G35="",IF(WEEKDAY(B32,1)=MOD($O$3+5,7)+1,B32,""),G35+1)</f>
        <v>44380</v>
      </c>
      <c r="I35" s="52"/>
      <c r="J35" s="58">
        <f>IF(WEEKDAY(J32,1)=MOD($O$3,7),J32,"")</f>
        <v>44409</v>
      </c>
      <c r="K35" s="58">
        <f>IF(J35="",IF(WEEKDAY(J32,1)=MOD($O$3,7)+1,J32,""),J35+1)</f>
        <v>44410</v>
      </c>
      <c r="L35" s="58">
        <f>IF(K35="",IF(WEEKDAY(J32,1)=MOD($O$3+1,7)+1,J32,""),K35+1)</f>
        <v>44411</v>
      </c>
      <c r="M35" s="58">
        <f>IF(L35="",IF(WEEKDAY(J32,1)=MOD($O$3+2,7)+1,J32,""),L35+1)</f>
        <v>44412</v>
      </c>
      <c r="N35" s="58">
        <f>IF(M35="",IF(WEEKDAY(J32,1)=MOD($O$3+3,7)+1,J32,""),M35+1)</f>
        <v>44413</v>
      </c>
      <c r="O35" s="58">
        <f>IF(N35="",IF(WEEKDAY(J32,1)=MOD($O$3+4,7)+1,J32,""),N35+1)</f>
        <v>44414</v>
      </c>
      <c r="P35" s="58">
        <f>IF(O35="",IF(WEEKDAY(J32,1)=MOD($O$3+5,7)+1,J32,""),O35+1)</f>
        <v>44415</v>
      </c>
      <c r="Q35" s="52"/>
      <c r="R35" s="58" t="str">
        <f>IF(WEEKDAY(R32,1)=MOD($O$3,7),R32,"")</f>
        <v/>
      </c>
      <c r="S35" s="58" t="str">
        <f>IF(R35="",IF(WEEKDAY(R32,1)=MOD($O$3,7)+1,R32,""),R35+1)</f>
        <v/>
      </c>
      <c r="T35" s="58" t="str">
        <f>IF(S35="",IF(WEEKDAY(R32,1)=MOD($O$3+1,7)+1,R32,""),S35+1)</f>
        <v/>
      </c>
      <c r="U35" s="58">
        <f>IF(T35="",IF(WEEKDAY(R32,1)=MOD($O$3+2,7)+1,R32,""),T35+1)</f>
        <v>44440</v>
      </c>
      <c r="V35" s="58">
        <f>IF(U35="",IF(WEEKDAY(R32,1)=MOD($O$3+3,7)+1,R32,""),U35+1)</f>
        <v>44441</v>
      </c>
      <c r="W35" s="58">
        <f>IF(V35="",IF(WEEKDAY(R32,1)=MOD($O$3+4,7)+1,R32,""),V35+1)</f>
        <v>44442</v>
      </c>
      <c r="X35" s="58">
        <f>IF(W35="",IF(WEEKDAY(R32,1)=MOD($O$3+5,7)+1,R32,""),W35+1)</f>
        <v>44443</v>
      </c>
    </row>
    <row r="36" spans="1:24" ht="18" x14ac:dyDescent="0.35">
      <c r="A36" s="49"/>
      <c r="B36" s="58">
        <f>IF(H35="","",IF(MONTH(H35+1)&lt;&gt;MONTH(H35),"",H35+1))</f>
        <v>44381</v>
      </c>
      <c r="C36" s="58">
        <f>IF(B36="","",IF(MONTH(B36+1)&lt;&gt;MONTH(B36),"",B36+1))</f>
        <v>44382</v>
      </c>
      <c r="D36" s="58">
        <f t="shared" ref="D36:H39" si="6">IF(C36="","",IF(MONTH(C36+1)&lt;&gt;MONTH(C36),"",C36+1))</f>
        <v>44383</v>
      </c>
      <c r="E36" s="58">
        <f t="shared" si="6"/>
        <v>44384</v>
      </c>
      <c r="F36" s="58">
        <f t="shared" si="6"/>
        <v>44385</v>
      </c>
      <c r="G36" s="58">
        <f t="shared" si="6"/>
        <v>44386</v>
      </c>
      <c r="H36" s="58">
        <f t="shared" si="6"/>
        <v>44387</v>
      </c>
      <c r="I36" s="52"/>
      <c r="J36" s="58">
        <f>IF(P35="","",IF(MONTH(P35+1)&lt;&gt;MONTH(P35),"",P35+1))</f>
        <v>44416</v>
      </c>
      <c r="K36" s="58">
        <f>IF(J36="","",IF(MONTH(J36+1)&lt;&gt;MONTH(J36),"",J36+1))</f>
        <v>44417</v>
      </c>
      <c r="L36" s="58">
        <f t="shared" ref="L36:P39" si="7">IF(K36="","",IF(MONTH(K36+1)&lt;&gt;MONTH(K36),"",K36+1))</f>
        <v>44418</v>
      </c>
      <c r="M36" s="58">
        <f t="shared" si="7"/>
        <v>44419</v>
      </c>
      <c r="N36" s="58">
        <f t="shared" si="7"/>
        <v>44420</v>
      </c>
      <c r="O36" s="58">
        <f t="shared" si="7"/>
        <v>44421</v>
      </c>
      <c r="P36" s="58">
        <f t="shared" si="7"/>
        <v>44422</v>
      </c>
      <c r="Q36" s="52"/>
      <c r="R36" s="58">
        <f>IF(X35="","",IF(MONTH(X35+1)&lt;&gt;MONTH(X35),"",X35+1))</f>
        <v>44444</v>
      </c>
      <c r="S36" s="58">
        <f>IF(R36="","",IF(MONTH(R36+1)&lt;&gt;MONTH(R36),"",R36+1))</f>
        <v>44445</v>
      </c>
      <c r="T36" s="59">
        <f t="shared" ref="T36:X39" si="8">IF(S36="","",IF(MONTH(S36+1)&lt;&gt;MONTH(S36),"",S36+1))</f>
        <v>44446</v>
      </c>
      <c r="U36" s="58">
        <f t="shared" si="8"/>
        <v>44447</v>
      </c>
      <c r="V36" s="58">
        <f t="shared" si="8"/>
        <v>44448</v>
      </c>
      <c r="W36" s="58">
        <f t="shared" si="8"/>
        <v>44449</v>
      </c>
      <c r="X36" s="58">
        <f t="shared" si="8"/>
        <v>44450</v>
      </c>
    </row>
    <row r="37" spans="1:24" ht="18" x14ac:dyDescent="0.35">
      <c r="A37" s="49"/>
      <c r="B37" s="58">
        <f>IF(H36="","",IF(MONTH(H36+1)&lt;&gt;MONTH(H36),"",H36+1))</f>
        <v>44388</v>
      </c>
      <c r="C37" s="58">
        <f>IF(B37="","",IF(MONTH(B37+1)&lt;&gt;MONTH(B37),"",B37+1))</f>
        <v>44389</v>
      </c>
      <c r="D37" s="58">
        <f t="shared" si="6"/>
        <v>44390</v>
      </c>
      <c r="E37" s="58">
        <f t="shared" si="6"/>
        <v>44391</v>
      </c>
      <c r="F37" s="58">
        <f t="shared" si="6"/>
        <v>44392</v>
      </c>
      <c r="G37" s="58">
        <f t="shared" si="6"/>
        <v>44393</v>
      </c>
      <c r="H37" s="58">
        <f t="shared" si="6"/>
        <v>44394</v>
      </c>
      <c r="I37" s="52"/>
      <c r="J37" s="58">
        <f>IF(P36="","",IF(MONTH(P36+1)&lt;&gt;MONTH(P36),"",P36+1))</f>
        <v>44423</v>
      </c>
      <c r="K37" s="58">
        <f>IF(J37="","",IF(MONTH(J37+1)&lt;&gt;MONTH(J37),"",J37+1))</f>
        <v>44424</v>
      </c>
      <c r="L37" s="58">
        <f t="shared" si="7"/>
        <v>44425</v>
      </c>
      <c r="M37" s="58">
        <f t="shared" si="7"/>
        <v>44426</v>
      </c>
      <c r="N37" s="58">
        <f t="shared" si="7"/>
        <v>44427</v>
      </c>
      <c r="O37" s="58">
        <f t="shared" si="7"/>
        <v>44428</v>
      </c>
      <c r="P37" s="58">
        <f t="shared" si="7"/>
        <v>44429</v>
      </c>
      <c r="Q37" s="52"/>
      <c r="R37" s="58">
        <f>IF(X36="","",IF(MONTH(X36+1)&lt;&gt;MONTH(X36),"",X36+1))</f>
        <v>44451</v>
      </c>
      <c r="S37" s="58">
        <f>IF(R37="","",IF(MONTH(R37+1)&lt;&gt;MONTH(R37),"",R37+1))</f>
        <v>44452</v>
      </c>
      <c r="T37" s="58">
        <f t="shared" si="8"/>
        <v>44453</v>
      </c>
      <c r="U37" s="58">
        <f t="shared" si="8"/>
        <v>44454</v>
      </c>
      <c r="V37" s="58">
        <f t="shared" si="8"/>
        <v>44455</v>
      </c>
      <c r="W37" s="58">
        <f t="shared" si="8"/>
        <v>44456</v>
      </c>
      <c r="X37" s="58">
        <f t="shared" si="8"/>
        <v>44457</v>
      </c>
    </row>
    <row r="38" spans="1:24" ht="18" x14ac:dyDescent="0.35">
      <c r="A38" s="49"/>
      <c r="B38" s="58">
        <f>IF(H37="","",IF(MONTH(H37+1)&lt;&gt;MONTH(H37),"",H37+1))</f>
        <v>44395</v>
      </c>
      <c r="C38" s="58">
        <f>IF(B38="","",IF(MONTH(B38+1)&lt;&gt;MONTH(B38),"",B38+1))</f>
        <v>44396</v>
      </c>
      <c r="D38" s="58">
        <f t="shared" si="6"/>
        <v>44397</v>
      </c>
      <c r="E38" s="58">
        <f t="shared" si="6"/>
        <v>44398</v>
      </c>
      <c r="F38" s="58">
        <f t="shared" si="6"/>
        <v>44399</v>
      </c>
      <c r="G38" s="58">
        <f t="shared" si="6"/>
        <v>44400</v>
      </c>
      <c r="H38" s="58">
        <f t="shared" si="6"/>
        <v>44401</v>
      </c>
      <c r="I38" s="52"/>
      <c r="J38" s="58">
        <f>IF(P37="","",IF(MONTH(P37+1)&lt;&gt;MONTH(P37),"",P37+1))</f>
        <v>44430</v>
      </c>
      <c r="K38" s="58">
        <f>IF(J38="","",IF(MONTH(J38+1)&lt;&gt;MONTH(J38),"",J38+1))</f>
        <v>44431</v>
      </c>
      <c r="L38" s="58">
        <f t="shared" si="7"/>
        <v>44432</v>
      </c>
      <c r="M38" s="58">
        <f t="shared" si="7"/>
        <v>44433</v>
      </c>
      <c r="N38" s="58">
        <f t="shared" si="7"/>
        <v>44434</v>
      </c>
      <c r="O38" s="58">
        <f t="shared" si="7"/>
        <v>44435</v>
      </c>
      <c r="P38" s="58">
        <f t="shared" si="7"/>
        <v>44436</v>
      </c>
      <c r="Q38" s="52"/>
      <c r="R38" s="58">
        <f>IF(X37="","",IF(MONTH(X37+1)&lt;&gt;MONTH(X37),"",X37+1))</f>
        <v>44458</v>
      </c>
      <c r="S38" s="58">
        <f>IF(R38="","",IF(MONTH(R38+1)&lt;&gt;MONTH(R38),"",R38+1))</f>
        <v>44459</v>
      </c>
      <c r="T38" s="58">
        <f t="shared" si="8"/>
        <v>44460</v>
      </c>
      <c r="U38" s="58">
        <f t="shared" si="8"/>
        <v>44461</v>
      </c>
      <c r="V38" s="58">
        <f t="shared" si="8"/>
        <v>44462</v>
      </c>
      <c r="W38" s="58">
        <f t="shared" si="8"/>
        <v>44463</v>
      </c>
      <c r="X38" s="58">
        <f t="shared" si="8"/>
        <v>44464</v>
      </c>
    </row>
    <row r="39" spans="1:24" ht="18" x14ac:dyDescent="0.35">
      <c r="A39" s="49"/>
      <c r="B39" s="58">
        <f>IF(H38="","",IF(MONTH(H38+1)&lt;&gt;MONTH(H38),"",H38+1))</f>
        <v>44402</v>
      </c>
      <c r="C39" s="58">
        <f>IF(B39="","",IF(MONTH(B39+1)&lt;&gt;MONTH(B39),"",B39+1))</f>
        <v>44403</v>
      </c>
      <c r="D39" s="58">
        <f t="shared" si="6"/>
        <v>44404</v>
      </c>
      <c r="E39" s="58">
        <f t="shared" si="6"/>
        <v>44405</v>
      </c>
      <c r="F39" s="58">
        <f t="shared" si="6"/>
        <v>44406</v>
      </c>
      <c r="G39" s="58">
        <f t="shared" si="6"/>
        <v>44407</v>
      </c>
      <c r="H39" s="58">
        <f t="shared" si="6"/>
        <v>44408</v>
      </c>
      <c r="I39" s="52"/>
      <c r="J39" s="58">
        <f>IF(P38="","",IF(MONTH(P38+1)&lt;&gt;MONTH(P38),"",P38+1))</f>
        <v>44437</v>
      </c>
      <c r="K39" s="58">
        <f>IF(J39="","",IF(MONTH(J39+1)&lt;&gt;MONTH(J39),"",J39+1))</f>
        <v>44438</v>
      </c>
      <c r="L39" s="58">
        <f t="shared" si="7"/>
        <v>44439</v>
      </c>
      <c r="M39" s="58" t="str">
        <f t="shared" si="7"/>
        <v/>
      </c>
      <c r="N39" s="58" t="str">
        <f t="shared" si="7"/>
        <v/>
      </c>
      <c r="O39" s="58" t="str">
        <f t="shared" si="7"/>
        <v/>
      </c>
      <c r="P39" s="58" t="str">
        <f t="shared" si="7"/>
        <v/>
      </c>
      <c r="Q39" s="52"/>
      <c r="R39" s="58">
        <f>IF(X38="","",IF(MONTH(X38+1)&lt;&gt;MONTH(X38),"",X38+1))</f>
        <v>44465</v>
      </c>
      <c r="S39" s="58">
        <f>IF(R39="","",IF(MONTH(R39+1)&lt;&gt;MONTH(R39),"",R39+1))</f>
        <v>44466</v>
      </c>
      <c r="T39" s="58">
        <f t="shared" si="8"/>
        <v>44467</v>
      </c>
      <c r="U39" s="58">
        <f t="shared" si="8"/>
        <v>44468</v>
      </c>
      <c r="V39" s="58">
        <f t="shared" si="8"/>
        <v>44469</v>
      </c>
      <c r="W39" s="58" t="str">
        <f t="shared" si="8"/>
        <v/>
      </c>
      <c r="X39" s="58" t="str">
        <f t="shared" si="8"/>
        <v/>
      </c>
    </row>
    <row r="40" spans="1:24" ht="18" x14ac:dyDescent="0.35">
      <c r="A40" s="49"/>
      <c r="B40" s="58"/>
      <c r="C40" s="58"/>
      <c r="D40" s="58"/>
      <c r="E40" s="58"/>
      <c r="F40" s="58"/>
      <c r="G40" s="58"/>
      <c r="H40" s="58"/>
      <c r="I40" s="52"/>
      <c r="J40" s="100" t="s">
        <v>61</v>
      </c>
      <c r="K40" s="100"/>
      <c r="L40" s="100"/>
      <c r="M40" s="100"/>
      <c r="N40" s="100"/>
      <c r="O40" s="100"/>
      <c r="P40" s="100"/>
      <c r="Q40" s="52"/>
      <c r="R40" s="100" t="s">
        <v>16</v>
      </c>
      <c r="S40" s="100"/>
      <c r="T40" s="100"/>
      <c r="U40" s="100"/>
      <c r="V40" s="100"/>
      <c r="W40" s="100"/>
      <c r="X40" s="100"/>
    </row>
    <row r="41" spans="1:24" ht="18" x14ac:dyDescent="0.35">
      <c r="A41" s="49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</row>
    <row r="42" spans="1:24" ht="21" x14ac:dyDescent="0.4">
      <c r="A42" s="47"/>
      <c r="B42" s="101">
        <f>DATE(YEAR(R32+42),MONTH(R32+42),1)</f>
        <v>44470</v>
      </c>
      <c r="C42" s="101"/>
      <c r="D42" s="101"/>
      <c r="E42" s="101"/>
      <c r="F42" s="101"/>
      <c r="G42" s="101"/>
      <c r="H42" s="101"/>
      <c r="I42" s="48"/>
      <c r="J42" s="101">
        <f>DATE(YEAR(B42+42),MONTH(B42+42),1)</f>
        <v>44501</v>
      </c>
      <c r="K42" s="101"/>
      <c r="L42" s="101"/>
      <c r="M42" s="101"/>
      <c r="N42" s="101"/>
      <c r="O42" s="101"/>
      <c r="P42" s="101"/>
      <c r="Q42" s="48"/>
      <c r="R42" s="101">
        <f>DATE(YEAR(J42+42),MONTH(J42+42),1)</f>
        <v>44531</v>
      </c>
      <c r="S42" s="101"/>
      <c r="T42" s="101"/>
      <c r="U42" s="101"/>
      <c r="V42" s="101"/>
      <c r="W42" s="101"/>
      <c r="X42" s="101"/>
    </row>
    <row r="43" spans="1:24" s="50" customFormat="1" ht="18" x14ac:dyDescent="0.35">
      <c r="A43" s="49"/>
      <c r="B43" s="102" t="s">
        <v>48</v>
      </c>
      <c r="C43" s="102"/>
      <c r="D43" s="102"/>
      <c r="E43" s="102"/>
      <c r="F43" s="102"/>
      <c r="G43" s="102"/>
      <c r="H43" s="102"/>
      <c r="I43" s="34"/>
      <c r="J43" s="102" t="s">
        <v>48</v>
      </c>
      <c r="K43" s="102"/>
      <c r="L43" s="102"/>
      <c r="M43" s="102"/>
      <c r="N43" s="102"/>
      <c r="O43" s="102"/>
      <c r="P43" s="102"/>
      <c r="Q43" s="34"/>
      <c r="R43" s="102" t="s">
        <v>48</v>
      </c>
      <c r="S43" s="102"/>
      <c r="T43" s="102"/>
      <c r="U43" s="102"/>
      <c r="V43" s="102"/>
      <c r="W43" s="102"/>
      <c r="X43" s="102"/>
    </row>
    <row r="44" spans="1:24" ht="18" x14ac:dyDescent="0.35">
      <c r="A44" s="49"/>
      <c r="B44" s="51" t="str">
        <f>CHOOSE(1+MOD($O$3+1-2,7),"D","S","T","Q","Q","S","S")</f>
        <v>D</v>
      </c>
      <c r="C44" s="51" t="str">
        <f>CHOOSE(1+MOD($O$3+2-2,7),"D","S","T","Q","Q","S","S")</f>
        <v>S</v>
      </c>
      <c r="D44" s="51" t="str">
        <f>CHOOSE(1+MOD($O$3+3-2,7),"D","S","T","Q","Q","S","S")</f>
        <v>T</v>
      </c>
      <c r="E44" s="51" t="str">
        <f>CHOOSE(1+MOD($O$3+4-2,7),"D","S","T","Q","Q","S","S")</f>
        <v>Q</v>
      </c>
      <c r="F44" s="51" t="str">
        <f>CHOOSE(1+MOD($O$3+5-2,7),"D","S","T","Q","Q","S","S")</f>
        <v>Q</v>
      </c>
      <c r="G44" s="51" t="str">
        <f>CHOOSE(1+MOD($O$3+6-2,7),"D","S","T","Q","Q","S","S")</f>
        <v>S</v>
      </c>
      <c r="H44" s="51" t="str">
        <f>CHOOSE(1+MOD($O$3+7-2,7),"D","S","T","Q","Q","S","S")</f>
        <v>S</v>
      </c>
      <c r="I44" s="52"/>
      <c r="J44" s="51" t="str">
        <f>CHOOSE(1+MOD($O$3+1-2,7),"D","S","T","Q","Q","S","S")</f>
        <v>D</v>
      </c>
      <c r="K44" s="51" t="str">
        <f>CHOOSE(1+MOD($O$3+2-2,7),"D","S","T","Q","Q","S","S")</f>
        <v>S</v>
      </c>
      <c r="L44" s="51" t="str">
        <f>CHOOSE(1+MOD($O$3+3-2,7),"D","S","T","Q","Q","S","S")</f>
        <v>T</v>
      </c>
      <c r="M44" s="51" t="str">
        <f>CHOOSE(1+MOD($O$3+4-2,7),"D","S","T","Q","Q","S","S")</f>
        <v>Q</v>
      </c>
      <c r="N44" s="51" t="str">
        <f>CHOOSE(1+MOD($O$3+5-2,7),"D","S","T","Q","Q","S","S")</f>
        <v>Q</v>
      </c>
      <c r="O44" s="51" t="str">
        <f>CHOOSE(1+MOD($O$3+6-2,7),"D","S","T","Q","Q","S","S")</f>
        <v>S</v>
      </c>
      <c r="P44" s="51" t="str">
        <f>CHOOSE(1+MOD($O$3+7-2,7),"D","S","T","Q","Q","S","S")</f>
        <v>S</v>
      </c>
      <c r="Q44" s="52"/>
      <c r="R44" s="51" t="str">
        <f>CHOOSE(1+MOD($O$3+1-2,7),"D","S","T","Q","Q","S","S")</f>
        <v>D</v>
      </c>
      <c r="S44" s="51" t="str">
        <f>CHOOSE(1+MOD($O$3+2-2,7),"D","S","T","Q","Q","S","S")</f>
        <v>S</v>
      </c>
      <c r="T44" s="51" t="str">
        <f>CHOOSE(1+MOD($O$3+3-2,7),"D","S","T","Q","Q","S","S")</f>
        <v>T</v>
      </c>
      <c r="U44" s="51" t="str">
        <f>CHOOSE(1+MOD($O$3+4-2,7),"D","S","T","Q","Q","S","S")</f>
        <v>Q</v>
      </c>
      <c r="V44" s="51" t="str">
        <f>CHOOSE(1+MOD($O$3+5-2,7),"D","S","T","Q","Q","S","S")</f>
        <v>Q</v>
      </c>
      <c r="W44" s="51" t="str">
        <f>CHOOSE(1+MOD($O$3+6-2,7),"D","S","T","Q","Q","S","S")</f>
        <v>S</v>
      </c>
      <c r="X44" s="51" t="str">
        <f>CHOOSE(1+MOD($O$3+7-2,7),"D","S","T","Q","Q","S","S")</f>
        <v>S</v>
      </c>
    </row>
    <row r="45" spans="1:24" ht="18" x14ac:dyDescent="0.35">
      <c r="A45" s="49"/>
      <c r="B45" s="58" t="str">
        <f>IF(WEEKDAY(B42,1)=MOD($O$3,7),B42,"")</f>
        <v/>
      </c>
      <c r="C45" s="58" t="str">
        <f>IF(B45="",IF(WEEKDAY(B42,1)=MOD($O$3,7)+1,B42,""),B45+1)</f>
        <v/>
      </c>
      <c r="D45" s="58" t="str">
        <f>IF(C45="",IF(WEEKDAY(B42,1)=MOD($O$3+1,7)+1,B42,""),C45+1)</f>
        <v/>
      </c>
      <c r="E45" s="58" t="str">
        <f>IF(D45="",IF(WEEKDAY(B42,1)=MOD($O$3+2,7)+1,B42,""),D45+1)</f>
        <v/>
      </c>
      <c r="F45" s="58" t="str">
        <f>IF(E45="",IF(WEEKDAY(B42,1)=MOD($O$3+3,7)+1,B42,""),E45+1)</f>
        <v/>
      </c>
      <c r="G45" s="58">
        <f>IF(F45="",IF(WEEKDAY(B42,1)=MOD($O$3+4,7)+1,B42,""),F45+1)</f>
        <v>44470</v>
      </c>
      <c r="H45" s="58">
        <f>IF(G45="",IF(WEEKDAY(B42,1)=MOD($O$3+5,7)+1,B42,""),G45+1)</f>
        <v>44471</v>
      </c>
      <c r="I45" s="52"/>
      <c r="J45" s="58" t="str">
        <f>IF(WEEKDAY(J42,1)=MOD($O$3,7),J42,"")</f>
        <v/>
      </c>
      <c r="K45" s="58">
        <f>IF(J45="",IF(WEEKDAY(J42,1)=MOD($O$3,7)+1,J42,""),J45+1)</f>
        <v>44501</v>
      </c>
      <c r="L45" s="59">
        <f>IF(K45="",IF(WEEKDAY(J42,1)=MOD($O$3+1,7)+1,J42,""),K45+1)</f>
        <v>44502</v>
      </c>
      <c r="M45" s="58">
        <f>IF(L45="",IF(WEEKDAY(J42,1)=MOD($O$3+2,7)+1,J42,""),L45+1)</f>
        <v>44503</v>
      </c>
      <c r="N45" s="58">
        <f>IF(M45="",IF(WEEKDAY(J42,1)=MOD($O$3+3,7)+1,J42,""),M45+1)</f>
        <v>44504</v>
      </c>
      <c r="O45" s="58">
        <f>IF(N45="",IF(WEEKDAY(J42,1)=MOD($O$3+4,7)+1,J42,""),N45+1)</f>
        <v>44505</v>
      </c>
      <c r="P45" s="58">
        <f>IF(O45="",IF(WEEKDAY(J42,1)=MOD($O$3+5,7)+1,J42,""),O45+1)</f>
        <v>44506</v>
      </c>
      <c r="Q45" s="52"/>
      <c r="R45" s="58" t="str">
        <f>IF(WEEKDAY(R42,1)=MOD($O$3,7),R42,"")</f>
        <v/>
      </c>
      <c r="S45" s="58" t="str">
        <f>IF(R45="",IF(WEEKDAY(R42,1)=MOD($O$3,7)+1,R42,""),R45+1)</f>
        <v/>
      </c>
      <c r="T45" s="58" t="str">
        <f>IF(S45="",IF(WEEKDAY(R42,1)=MOD($O$3+1,7)+1,R42,""),S45+1)</f>
        <v/>
      </c>
      <c r="U45" s="58">
        <f>IF(T45="",IF(WEEKDAY(R42,1)=MOD($O$3+2,7)+1,R42,""),T45+1)</f>
        <v>44531</v>
      </c>
      <c r="V45" s="58">
        <f>IF(U45="",IF(WEEKDAY(R42,1)=MOD($O$3+3,7)+1,R42,""),U45+1)</f>
        <v>44532</v>
      </c>
      <c r="W45" s="58">
        <f>IF(V45="",IF(WEEKDAY(R42,1)=MOD($O$3+4,7)+1,R42,""),V45+1)</f>
        <v>44533</v>
      </c>
      <c r="X45" s="58">
        <f>IF(W45="",IF(WEEKDAY(R42,1)=MOD($O$3+5,7)+1,R42,""),W45+1)</f>
        <v>44534</v>
      </c>
    </row>
    <row r="46" spans="1:24" ht="18" x14ac:dyDescent="0.35">
      <c r="A46" s="49"/>
      <c r="B46" s="58">
        <f>IF(H45="","",IF(MONTH(H45+1)&lt;&gt;MONTH(H45),"",H45+1))</f>
        <v>44472</v>
      </c>
      <c r="C46" s="58">
        <f>IF(B46="","",IF(MONTH(B46+1)&lt;&gt;MONTH(B46),"",B46+1))</f>
        <v>44473</v>
      </c>
      <c r="D46" s="58">
        <f t="shared" ref="D46:H49" si="9">IF(C46="","",IF(MONTH(C46+1)&lt;&gt;MONTH(C46),"",C46+1))</f>
        <v>44474</v>
      </c>
      <c r="E46" s="58">
        <f t="shared" si="9"/>
        <v>44475</v>
      </c>
      <c r="F46" s="58">
        <f t="shared" si="9"/>
        <v>44476</v>
      </c>
      <c r="G46" s="58">
        <f t="shared" si="9"/>
        <v>44477</v>
      </c>
      <c r="H46" s="58">
        <f t="shared" si="9"/>
        <v>44478</v>
      </c>
      <c r="I46" s="52"/>
      <c r="J46" s="58">
        <f>IF(P45="","",IF(MONTH(P45+1)&lt;&gt;MONTH(P45),"",P45+1))</f>
        <v>44507</v>
      </c>
      <c r="K46" s="58">
        <f>IF(J46="","",IF(MONTH(J46+1)&lt;&gt;MONTH(J46),"",J46+1))</f>
        <v>44508</v>
      </c>
      <c r="L46" s="58">
        <f t="shared" ref="L46:P49" si="10">IF(K46="","",IF(MONTH(K46+1)&lt;&gt;MONTH(K46),"",K46+1))</f>
        <v>44509</v>
      </c>
      <c r="M46" s="58">
        <f t="shared" si="10"/>
        <v>44510</v>
      </c>
      <c r="N46" s="58">
        <f t="shared" si="10"/>
        <v>44511</v>
      </c>
      <c r="O46" s="58">
        <f t="shared" si="10"/>
        <v>44512</v>
      </c>
      <c r="P46" s="58">
        <f t="shared" si="10"/>
        <v>44513</v>
      </c>
      <c r="Q46" s="52"/>
      <c r="R46" s="58">
        <f>IF(X45="","",IF(MONTH(X45+1)&lt;&gt;MONTH(X45),"",X45+1))</f>
        <v>44535</v>
      </c>
      <c r="S46" s="58">
        <f>IF(R46="","",IF(MONTH(R46+1)&lt;&gt;MONTH(R46),"",R46+1))</f>
        <v>44536</v>
      </c>
      <c r="T46" s="58">
        <f t="shared" ref="T46:X49" si="11">IF(S46="","",IF(MONTH(S46+1)&lt;&gt;MONTH(S46),"",S46+1))</f>
        <v>44537</v>
      </c>
      <c r="U46" s="58">
        <f t="shared" si="11"/>
        <v>44538</v>
      </c>
      <c r="V46" s="58">
        <f t="shared" si="11"/>
        <v>44539</v>
      </c>
      <c r="W46" s="58">
        <f t="shared" si="11"/>
        <v>44540</v>
      </c>
      <c r="X46" s="58">
        <f t="shared" si="11"/>
        <v>44541</v>
      </c>
    </row>
    <row r="47" spans="1:24" ht="18" x14ac:dyDescent="0.35">
      <c r="A47" s="49"/>
      <c r="B47" s="58">
        <f>IF(H46="","",IF(MONTH(H46+1)&lt;&gt;MONTH(H46),"",H46+1))</f>
        <v>44479</v>
      </c>
      <c r="C47" s="58">
        <f>IF(B47="","",IF(MONTH(B47+1)&lt;&gt;MONTH(B47),"",B47+1))</f>
        <v>44480</v>
      </c>
      <c r="D47" s="59">
        <f t="shared" si="9"/>
        <v>44481</v>
      </c>
      <c r="E47" s="58">
        <f t="shared" si="9"/>
        <v>44482</v>
      </c>
      <c r="F47" s="58">
        <f t="shared" si="9"/>
        <v>44483</v>
      </c>
      <c r="G47" s="58">
        <f t="shared" si="9"/>
        <v>44484</v>
      </c>
      <c r="H47" s="58">
        <f t="shared" si="9"/>
        <v>44485</v>
      </c>
      <c r="I47" s="52"/>
      <c r="J47" s="58">
        <f>IF(P46="","",IF(MONTH(P46+1)&lt;&gt;MONTH(P46),"",P46+1))</f>
        <v>44514</v>
      </c>
      <c r="K47" s="59">
        <f>IF(J47="","",IF(MONTH(J47+1)&lt;&gt;MONTH(J47),"",J47+1))</f>
        <v>44515</v>
      </c>
      <c r="L47" s="58">
        <f t="shared" si="10"/>
        <v>44516</v>
      </c>
      <c r="M47" s="58">
        <f t="shared" si="10"/>
        <v>44517</v>
      </c>
      <c r="N47" s="58">
        <f t="shared" si="10"/>
        <v>44518</v>
      </c>
      <c r="O47" s="58">
        <f t="shared" si="10"/>
        <v>44519</v>
      </c>
      <c r="P47" s="58">
        <f t="shared" si="10"/>
        <v>44520</v>
      </c>
      <c r="Q47" s="52"/>
      <c r="R47" s="58">
        <f>IF(X46="","",IF(MONTH(X46+1)&lt;&gt;MONTH(X46),"",X46+1))</f>
        <v>44542</v>
      </c>
      <c r="S47" s="58">
        <f>IF(R47="","",IF(MONTH(R47+1)&lt;&gt;MONTH(R47),"",R47+1))</f>
        <v>44543</v>
      </c>
      <c r="T47" s="58">
        <f t="shared" si="11"/>
        <v>44544</v>
      </c>
      <c r="U47" s="58">
        <f t="shared" si="11"/>
        <v>44545</v>
      </c>
      <c r="V47" s="58">
        <f t="shared" si="11"/>
        <v>44546</v>
      </c>
      <c r="W47" s="58">
        <f t="shared" si="11"/>
        <v>44547</v>
      </c>
      <c r="X47" s="58">
        <f t="shared" si="11"/>
        <v>44548</v>
      </c>
    </row>
    <row r="48" spans="1:24" ht="18" x14ac:dyDescent="0.35">
      <c r="A48" s="49"/>
      <c r="B48" s="58">
        <f>IF(H47="","",IF(MONTH(H47+1)&lt;&gt;MONTH(H47),"",H47+1))</f>
        <v>44486</v>
      </c>
      <c r="C48" s="58">
        <f>IF(B48="","",IF(MONTH(B48+1)&lt;&gt;MONTH(B48),"",B48+1))</f>
        <v>44487</v>
      </c>
      <c r="D48" s="58">
        <f t="shared" si="9"/>
        <v>44488</v>
      </c>
      <c r="E48" s="58">
        <f t="shared" si="9"/>
        <v>44489</v>
      </c>
      <c r="F48" s="58">
        <f t="shared" si="9"/>
        <v>44490</v>
      </c>
      <c r="G48" s="58">
        <f t="shared" si="9"/>
        <v>44491</v>
      </c>
      <c r="H48" s="58">
        <f t="shared" si="9"/>
        <v>44492</v>
      </c>
      <c r="I48" s="52"/>
      <c r="J48" s="58">
        <f>IF(P47="","",IF(MONTH(P47+1)&lt;&gt;MONTH(P47),"",P47+1))</f>
        <v>44521</v>
      </c>
      <c r="K48" s="58">
        <f>IF(J48="","",IF(MONTH(J48+1)&lt;&gt;MONTH(J48),"",J48+1))</f>
        <v>44522</v>
      </c>
      <c r="L48" s="58">
        <f t="shared" si="10"/>
        <v>44523</v>
      </c>
      <c r="M48" s="58">
        <f t="shared" si="10"/>
        <v>44524</v>
      </c>
      <c r="N48" s="58">
        <f t="shared" si="10"/>
        <v>44525</v>
      </c>
      <c r="O48" s="58">
        <f t="shared" si="10"/>
        <v>44526</v>
      </c>
      <c r="P48" s="58">
        <f t="shared" si="10"/>
        <v>44527</v>
      </c>
      <c r="Q48" s="52"/>
      <c r="R48" s="58">
        <f>IF(X47="","",IF(MONTH(X47+1)&lt;&gt;MONTH(X47),"",X47+1))</f>
        <v>44549</v>
      </c>
      <c r="S48" s="58">
        <f>IF(R48="","",IF(MONTH(R48+1)&lt;&gt;MONTH(R48),"",R48+1))</f>
        <v>44550</v>
      </c>
      <c r="T48" s="58">
        <f t="shared" si="11"/>
        <v>44551</v>
      </c>
      <c r="U48" s="58">
        <f t="shared" si="11"/>
        <v>44552</v>
      </c>
      <c r="V48" s="58">
        <f t="shared" si="11"/>
        <v>44553</v>
      </c>
      <c r="W48" s="58">
        <f t="shared" si="11"/>
        <v>44554</v>
      </c>
      <c r="X48" s="58">
        <f t="shared" si="11"/>
        <v>44555</v>
      </c>
    </row>
    <row r="49" spans="1:24" ht="18" x14ac:dyDescent="0.35">
      <c r="A49" s="49"/>
      <c r="B49" s="58">
        <f>IF(H48="","",IF(MONTH(H48+1)&lt;&gt;MONTH(H48),"",H48+1))</f>
        <v>44493</v>
      </c>
      <c r="C49" s="58">
        <f>IF(B49="","",IF(MONTH(B49+1)&lt;&gt;MONTH(B49),"",B49+1))</f>
        <v>44494</v>
      </c>
      <c r="D49" s="58">
        <f t="shared" si="9"/>
        <v>44495</v>
      </c>
      <c r="E49" s="58">
        <f t="shared" si="9"/>
        <v>44496</v>
      </c>
      <c r="F49" s="58">
        <f t="shared" si="9"/>
        <v>44497</v>
      </c>
      <c r="G49" s="58">
        <f t="shared" si="9"/>
        <v>44498</v>
      </c>
      <c r="H49" s="58">
        <f t="shared" si="9"/>
        <v>44499</v>
      </c>
      <c r="I49" s="52"/>
      <c r="J49" s="58">
        <f>IF(P48="","",IF(MONTH(P48+1)&lt;&gt;MONTH(P48),"",P48+1))</f>
        <v>44528</v>
      </c>
      <c r="K49" s="58">
        <f>IF(J49="","",IF(MONTH(J49+1)&lt;&gt;MONTH(J49),"",J49+1))</f>
        <v>44529</v>
      </c>
      <c r="L49" s="58">
        <f t="shared" si="10"/>
        <v>44530</v>
      </c>
      <c r="M49" s="58" t="str">
        <f t="shared" si="10"/>
        <v/>
      </c>
      <c r="N49" s="58" t="str">
        <f t="shared" si="10"/>
        <v/>
      </c>
      <c r="O49" s="58" t="str">
        <f t="shared" si="10"/>
        <v/>
      </c>
      <c r="P49" s="58" t="str">
        <f t="shared" si="10"/>
        <v/>
      </c>
      <c r="Q49" s="52"/>
      <c r="R49" s="58">
        <f>IF(X48="","",IF(MONTH(X48+1)&lt;&gt;MONTH(X48),"",X48+1))</f>
        <v>44556</v>
      </c>
      <c r="S49" s="58">
        <f>IF(R49="","",IF(MONTH(R49+1)&lt;&gt;MONTH(R49),"",R49+1))</f>
        <v>44557</v>
      </c>
      <c r="T49" s="58">
        <f t="shared" si="11"/>
        <v>44558</v>
      </c>
      <c r="U49" s="58">
        <f t="shared" si="11"/>
        <v>44559</v>
      </c>
      <c r="V49" s="58">
        <f t="shared" si="11"/>
        <v>44560</v>
      </c>
      <c r="W49" s="58">
        <f t="shared" si="11"/>
        <v>44561</v>
      </c>
      <c r="X49" s="58" t="str">
        <f t="shared" si="11"/>
        <v/>
      </c>
    </row>
    <row r="50" spans="1:24" x14ac:dyDescent="0.3">
      <c r="B50" s="100" t="s">
        <v>17</v>
      </c>
      <c r="C50" s="100"/>
      <c r="D50" s="100"/>
      <c r="E50" s="100"/>
      <c r="F50" s="100"/>
      <c r="G50" s="100"/>
      <c r="H50" s="100"/>
      <c r="I50" s="34"/>
      <c r="J50" s="100" t="s">
        <v>18</v>
      </c>
      <c r="K50" s="100"/>
      <c r="L50" s="100"/>
      <c r="M50" s="100"/>
      <c r="N50" s="100"/>
      <c r="O50" s="100"/>
      <c r="P50" s="100"/>
      <c r="Q50" s="34"/>
      <c r="R50" s="100" t="s">
        <v>19</v>
      </c>
      <c r="S50" s="100"/>
      <c r="T50" s="100"/>
      <c r="U50" s="100"/>
      <c r="V50" s="100"/>
      <c r="W50" s="100"/>
      <c r="X50" s="100"/>
    </row>
    <row r="51" spans="1:24" x14ac:dyDescent="0.3">
      <c r="B51" s="34"/>
      <c r="C51" s="34"/>
      <c r="D51" s="34"/>
      <c r="E51" s="34"/>
      <c r="F51" s="34"/>
      <c r="G51" s="34"/>
      <c r="H51" s="34"/>
      <c r="I51" s="34"/>
      <c r="J51" s="100" t="s">
        <v>55</v>
      </c>
      <c r="K51" s="100"/>
      <c r="L51" s="100"/>
      <c r="M51" s="100"/>
      <c r="N51" s="100"/>
      <c r="O51" s="100"/>
      <c r="P51" s="100"/>
      <c r="Q51" s="34"/>
      <c r="R51" s="34"/>
      <c r="S51" s="34"/>
      <c r="T51" s="34"/>
      <c r="U51" s="34"/>
      <c r="V51" s="34"/>
      <c r="W51" s="34"/>
      <c r="X51" s="34"/>
    </row>
    <row r="52" spans="1:24" hidden="1" x14ac:dyDescent="0.3"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</row>
    <row r="53" spans="1:24" hidden="1" x14ac:dyDescent="0.3"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</row>
    <row r="54" spans="1:24" s="49" customFormat="1" ht="18" hidden="1" x14ac:dyDescent="0.35">
      <c r="Q54" s="63"/>
    </row>
    <row r="55" spans="1:24" s="52" customFormat="1" ht="15.6" hidden="1" x14ac:dyDescent="0.25"/>
    <row r="56" spans="1:24" s="50" customFormat="1" ht="15.6" hidden="1" x14ac:dyDescent="0.3">
      <c r="Q56" s="52"/>
    </row>
    <row r="57" spans="1:24" s="50" customFormat="1" ht="15.6" hidden="1" x14ac:dyDescent="0.3">
      <c r="Q57" s="52"/>
    </row>
    <row r="58" spans="1:24" s="50" customFormat="1" ht="15.6" hidden="1" x14ac:dyDescent="0.3">
      <c r="Q58" s="52"/>
    </row>
    <row r="59" spans="1:24" s="50" customFormat="1" ht="15.6" hidden="1" x14ac:dyDescent="0.3">
      <c r="Q59" s="52"/>
    </row>
    <row r="60" spans="1:24" s="50" customFormat="1" ht="15.6" hidden="1" x14ac:dyDescent="0.3">
      <c r="Q60" s="52"/>
    </row>
    <row r="61" spans="1:24" s="50" customFormat="1" ht="15.6" hidden="1" x14ac:dyDescent="0.3">
      <c r="Q61" s="52"/>
    </row>
    <row r="62" spans="1:24" hidden="1" x14ac:dyDescent="0.3"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</row>
    <row r="63" spans="1:24" s="49" customFormat="1" ht="18" hidden="1" x14ac:dyDescent="0.35">
      <c r="I63" s="63"/>
    </row>
    <row r="64" spans="1:24" s="52" customFormat="1" ht="15.6" hidden="1" x14ac:dyDescent="0.25"/>
    <row r="65" spans="2:24" s="50" customFormat="1" ht="15.6" hidden="1" x14ac:dyDescent="0.3">
      <c r="I65" s="52"/>
    </row>
    <row r="66" spans="2:24" s="50" customFormat="1" ht="15.6" hidden="1" x14ac:dyDescent="0.3">
      <c r="I66" s="52"/>
    </row>
    <row r="67" spans="2:24" s="50" customFormat="1" ht="15.6" hidden="1" x14ac:dyDescent="0.3">
      <c r="I67" s="52"/>
    </row>
    <row r="68" spans="2:24" s="50" customFormat="1" ht="15.6" hidden="1" x14ac:dyDescent="0.3">
      <c r="I68" s="52"/>
    </row>
    <row r="69" spans="2:24" s="50" customFormat="1" ht="15.6" hidden="1" x14ac:dyDescent="0.3">
      <c r="I69" s="52"/>
    </row>
    <row r="70" spans="2:24" s="50" customFormat="1" ht="15.6" hidden="1" x14ac:dyDescent="0.3">
      <c r="I70" s="52"/>
    </row>
    <row r="71" spans="2:24" hidden="1" x14ac:dyDescent="0.3"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</row>
    <row r="72" spans="2:24" hidden="1" x14ac:dyDescent="0.3">
      <c r="I72" s="34"/>
      <c r="Q72" s="34"/>
    </row>
    <row r="73" spans="2:24" s="34" customFormat="1" hidden="1" x14ac:dyDescent="0.25"/>
    <row r="74" spans="2:24" hidden="1" x14ac:dyDescent="0.3">
      <c r="I74" s="34"/>
      <c r="Q74" s="34"/>
    </row>
    <row r="75" spans="2:24" hidden="1" x14ac:dyDescent="0.3">
      <c r="I75" s="34"/>
      <c r="Q75" s="34"/>
    </row>
    <row r="76" spans="2:24" hidden="1" x14ac:dyDescent="0.3">
      <c r="I76" s="34"/>
      <c r="Q76" s="34"/>
    </row>
    <row r="77" spans="2:24" hidden="1" x14ac:dyDescent="0.3">
      <c r="I77" s="34"/>
      <c r="Q77" s="34"/>
    </row>
    <row r="78" spans="2:24" hidden="1" x14ac:dyDescent="0.3">
      <c r="I78" s="34"/>
      <c r="Q78" s="34"/>
    </row>
    <row r="79" spans="2:24" hidden="1" x14ac:dyDescent="0.3">
      <c r="I79" s="34"/>
      <c r="Q79" s="34"/>
    </row>
  </sheetData>
  <mergeCells count="44">
    <mergeCell ref="B50:H50"/>
    <mergeCell ref="J50:P50"/>
    <mergeCell ref="R50:X50"/>
    <mergeCell ref="J51:P51"/>
    <mergeCell ref="J40:P40"/>
    <mergeCell ref="R40:X40"/>
    <mergeCell ref="B42:H42"/>
    <mergeCell ref="J42:P42"/>
    <mergeCell ref="R42:X42"/>
    <mergeCell ref="B43:H43"/>
    <mergeCell ref="J43:P43"/>
    <mergeCell ref="R43:X43"/>
    <mergeCell ref="R31:X31"/>
    <mergeCell ref="B32:H32"/>
    <mergeCell ref="J32:P32"/>
    <mergeCell ref="R32:X32"/>
    <mergeCell ref="B33:H33"/>
    <mergeCell ref="J33:P33"/>
    <mergeCell ref="R33:X33"/>
    <mergeCell ref="B31:H31"/>
    <mergeCell ref="B30:H30"/>
    <mergeCell ref="J30:P30"/>
    <mergeCell ref="R29:X29"/>
    <mergeCell ref="B12:H12"/>
    <mergeCell ref="J12:P12"/>
    <mergeCell ref="R12:X12"/>
    <mergeCell ref="B19:H19"/>
    <mergeCell ref="J19:P19"/>
    <mergeCell ref="B21:H21"/>
    <mergeCell ref="J21:P21"/>
    <mergeCell ref="R21:X21"/>
    <mergeCell ref="B22:H22"/>
    <mergeCell ref="J22:P22"/>
    <mergeCell ref="R22:X22"/>
    <mergeCell ref="B29:H29"/>
    <mergeCell ref="J29:P29"/>
    <mergeCell ref="B11:H11"/>
    <mergeCell ref="J11:P11"/>
    <mergeCell ref="R11:X11"/>
    <mergeCell ref="A1:Y1"/>
    <mergeCell ref="D3:F3"/>
    <mergeCell ref="J3:K3"/>
    <mergeCell ref="O3:P3"/>
    <mergeCell ref="B5:X5"/>
  </mergeCells>
  <conditionalFormatting sqref="B14:H18 J14:P20 R14:X18 B24:H28 J24:P28 B35:H40 J35:P39 R35:X39 B45:H49 J45:P49 R45:X49 B20:H20 B19 R20:X20 R24:X29">
    <cfRule type="expression" dxfId="27" priority="41">
      <formula>OR(WEEKDAY(B14,1)=1,WEEKDAY(B14,1)=7)</formula>
    </cfRule>
  </conditionalFormatting>
  <conditionalFormatting sqref="B11">
    <cfRule type="expression" dxfId="26" priority="53">
      <formula>$J$3=1</formula>
    </cfRule>
  </conditionalFormatting>
  <conditionalFormatting sqref="J11">
    <cfRule type="expression" dxfId="25" priority="52">
      <formula>$J$3=1</formula>
    </cfRule>
  </conditionalFormatting>
  <conditionalFormatting sqref="R11">
    <cfRule type="expression" dxfId="24" priority="51">
      <formula>$J$3=1</formula>
    </cfRule>
  </conditionalFormatting>
  <conditionalFormatting sqref="B21">
    <cfRule type="expression" dxfId="23" priority="50">
      <formula>$J$3=1</formula>
    </cfRule>
  </conditionalFormatting>
  <conditionalFormatting sqref="J21">
    <cfRule type="expression" dxfId="22" priority="49">
      <formula>$J$3=1</formula>
    </cfRule>
  </conditionalFormatting>
  <conditionalFormatting sqref="R21">
    <cfRule type="expression" dxfId="21" priority="48">
      <formula>$J$3=1</formula>
    </cfRule>
  </conditionalFormatting>
  <conditionalFormatting sqref="B32">
    <cfRule type="expression" dxfId="20" priority="47">
      <formula>$J$3=1</formula>
    </cfRule>
  </conditionalFormatting>
  <conditionalFormatting sqref="J32">
    <cfRule type="expression" dxfId="19" priority="46">
      <formula>$J$3=1</formula>
    </cfRule>
  </conditionalFormatting>
  <conditionalFormatting sqref="R32">
    <cfRule type="expression" dxfId="18" priority="45">
      <formula>$J$3=1</formula>
    </cfRule>
  </conditionalFormatting>
  <conditionalFormatting sqref="B42">
    <cfRule type="expression" dxfId="17" priority="44">
      <formula>$J$3=1</formula>
    </cfRule>
  </conditionalFormatting>
  <conditionalFormatting sqref="J42">
    <cfRule type="expression" dxfId="16" priority="43">
      <formula>$J$3=1</formula>
    </cfRule>
  </conditionalFormatting>
  <conditionalFormatting sqref="R42">
    <cfRule type="expression" dxfId="15" priority="42">
      <formula>$J$3=1</formula>
    </cfRule>
  </conditionalFormatting>
  <conditionalFormatting sqref="J19">
    <cfRule type="expression" dxfId="14" priority="17">
      <formula>OR(WEEKDAY(J19,1)=1,WEEKDAY(J19,1)=7)</formula>
    </cfRule>
  </conditionalFormatting>
  <conditionalFormatting sqref="R29">
    <cfRule type="expression" dxfId="13" priority="12">
      <formula>OR(WEEKDAY(R29,1)=1,WEEKDAY(R29,1)=7)</formula>
    </cfRule>
  </conditionalFormatting>
  <conditionalFormatting sqref="B30">
    <cfRule type="expression" dxfId="12" priority="15">
      <formula>OR(WEEKDAY(B30,1)=1,WEEKDAY(B30,1)=7)</formula>
    </cfRule>
  </conditionalFormatting>
  <conditionalFormatting sqref="J29">
    <cfRule type="expression" dxfId="11" priority="14">
      <formula>OR(WEEKDAY(J29,1)=1,WEEKDAY(J29,1)=7)</formula>
    </cfRule>
  </conditionalFormatting>
  <conditionalFormatting sqref="J40">
    <cfRule type="expression" dxfId="10" priority="10">
      <formula>OR(WEEKDAY(J40,1)=1,WEEKDAY(J40,1)=7)</formula>
    </cfRule>
  </conditionalFormatting>
  <conditionalFormatting sqref="R31">
    <cfRule type="expression" dxfId="9" priority="11">
      <formula>OR(WEEKDAY(R31,1)=1,WEEKDAY(R31,1)=7)</formula>
    </cfRule>
  </conditionalFormatting>
  <conditionalFormatting sqref="R50">
    <cfRule type="expression" dxfId="8" priority="6">
      <formula>OR(WEEKDAY(R50,1)=1,WEEKDAY(R50,1)=7)</formula>
    </cfRule>
  </conditionalFormatting>
  <conditionalFormatting sqref="R40">
    <cfRule type="expression" dxfId="7" priority="9">
      <formula>OR(WEEKDAY(R40,1)=1,WEEKDAY(R40,1)=7)</formula>
    </cfRule>
  </conditionalFormatting>
  <conditionalFormatting sqref="B50">
    <cfRule type="expression" dxfId="6" priority="8">
      <formula>OR(WEEKDAY(B50,1)=1,WEEKDAY(B50,1)=7)</formula>
    </cfRule>
  </conditionalFormatting>
  <conditionalFormatting sqref="J50:J51">
    <cfRule type="expression" dxfId="5" priority="7">
      <formula>OR(WEEKDAY(J50,1)=1,WEEKDAY(J50,1)=7)</formula>
    </cfRule>
  </conditionalFormatting>
  <conditionalFormatting sqref="B29">
    <cfRule type="expression" dxfId="4" priority="5">
      <formula>OR(WEEKDAY(B29,1)=1,WEEKDAY(B29,1)=7)</formula>
    </cfRule>
  </conditionalFormatting>
  <conditionalFormatting sqref="J30">
    <cfRule type="expression" dxfId="3" priority="4">
      <formula>OR(WEEKDAY(J30,1)=1,WEEKDAY(J30,1)=7)</formula>
    </cfRule>
  </conditionalFormatting>
  <conditionalFormatting sqref="R43 J43 B43 R33 J33 B33 R22 J22 B22 R12 J12 B12">
    <cfRule type="expression" dxfId="2" priority="3">
      <formula>$J$3=1</formula>
    </cfRule>
  </conditionalFormatting>
  <conditionalFormatting sqref="R43 J43 B43 R33 J33 B33 R22 J22 B22 R12 J12 B12">
    <cfRule type="expression" dxfId="1" priority="2">
      <formula>$J$3=1</formula>
    </cfRule>
  </conditionalFormatting>
  <conditionalFormatting sqref="B31">
    <cfRule type="expression" dxfId="0" priority="1">
      <formula>OR(WEEKDAY(B31,1)=1,WEEKDAY(B31,1)=7)</formula>
    </cfRule>
  </conditionalFormatting>
  <printOptions horizontalCentered="1" verticalCentered="1"/>
  <pageMargins left="0.35433070866141736" right="0.35433070866141736" top="0.19685039370078741" bottom="0.19685039370078741" header="0" footer="0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</vt:i4>
      </vt:variant>
    </vt:vector>
  </HeadingPairs>
  <TitlesOfParts>
    <vt:vector size="7" baseType="lpstr">
      <vt:lpstr>PLANEJAMENTO DE TURMA</vt:lpstr>
      <vt:lpstr>2019</vt:lpstr>
      <vt:lpstr>2020</vt:lpstr>
      <vt:lpstr>2021</vt:lpstr>
      <vt:lpstr>'2019'!Area_de_impressao</vt:lpstr>
      <vt:lpstr>'2020'!Area_de_impressao</vt:lpstr>
      <vt:lpstr>'2021'!Area_de_impressao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2018-11-30T02:15:16Z</dcterms:created>
  <dcterms:modified xsi:type="dcterms:W3CDTF">2019-06-14T18:12:13Z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v-abdarl@microsoft.com</vt:lpwstr>
  </property>
  <property fmtid="{D5CDD505-2E9C-101B-9397-08002B2CF9AE}" pid="5" name="MSIP_Label_f42aa342-8706-4288-bd11-ebb85995028c_SetDate">
    <vt:lpwstr>2018-11-30T02:16:20.0483293Z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